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Повар 2,5" sheetId="1" r:id="rId1"/>
  </sheets>
  <definedNames>
    <definedName name="_ftn1" localSheetId="0">'Повар 2,5'!$B$38</definedName>
    <definedName name="_ftn2" localSheetId="0">'Повар 2,5'!$B$39</definedName>
    <definedName name="_ftnref1" localSheetId="0">'Повар 2,5'!$F$7</definedName>
    <definedName name="_ftnref2" localSheetId="0">'Повар 2,5'!$L$7</definedName>
  </definedNames>
  <calcPr fullCalcOnLoad="1" refMode="R1C1"/>
</workbook>
</file>

<file path=xl/sharedStrings.xml><?xml version="1.0" encoding="utf-8"?>
<sst xmlns="http://schemas.openxmlformats.org/spreadsheetml/2006/main" count="242" uniqueCount="172">
  <si>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</si>
  <si>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</si>
  <si>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</si>
  <si>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</si>
  <si>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</si>
  <si>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</si>
  <si>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</si>
  <si>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</si>
  <si>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</si>
  <si>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</si>
  <si>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</si>
  <si>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</si>
  <si>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</si>
  <si>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</si>
  <si>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Физиология питания с основами товароведения продовольственных товаров</t>
  </si>
  <si>
    <t>Основы микробиологии, санитарии и гигиены</t>
  </si>
  <si>
    <t>ОП.02</t>
  </si>
  <si>
    <t>Техническое оснащение и организация рабочего места</t>
  </si>
  <si>
    <t>ОП.03</t>
  </si>
  <si>
    <t>ОП.04</t>
  </si>
  <si>
    <t>ОП.05</t>
  </si>
  <si>
    <t>Экономические и правовые основы производственной деятельности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</si>
  <si>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</si>
  <si>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</si>
  <si>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</si>
  <si>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</si>
  <si>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</si>
  <si>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</si>
  <si>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</si>
  <si>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</si>
  <si>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</si>
  <si>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</si>
  <si>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МДК.02.01</t>
  </si>
  <si>
    <t>Приготовление блюд и гарниров из круп, бобовых,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</si>
  <si>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теста.</t>
  </si>
  <si>
    <t>МДК.03.01</t>
  </si>
  <si>
    <t>Приготовление супов и соусов</t>
  </si>
  <si>
    <t>Технология приготовления супов и соусов</t>
  </si>
  <si>
    <t>МДК.04.01</t>
  </si>
  <si>
    <t>Приготовление блюд из рыбы</t>
  </si>
  <si>
    <t>Технология обработки сырья и приготовление блюд из рыбы</t>
  </si>
  <si>
    <t>МДК.05.01</t>
  </si>
  <si>
    <t>Приготовление блюд из мяса и домашней птицы</t>
  </si>
  <si>
    <t>Технология обработки сыря и приготовления блюд из мяса и домашней птици</t>
  </si>
  <si>
    <t>Всего занятий</t>
  </si>
  <si>
    <t>МДК.06.01</t>
  </si>
  <si>
    <t>МДК.07.01</t>
  </si>
  <si>
    <t>МДК.08.01</t>
  </si>
  <si>
    <t>Приготовление и оформление холодных блюд и закусок</t>
  </si>
  <si>
    <t>Приготовление сладких блюд и напитков</t>
  </si>
  <si>
    <t xml:space="preserve">Распределение обязательной нагрузки по  семестрам </t>
  </si>
  <si>
    <t>Приготовление хлебобулочных, мучных и кондитерских изделий</t>
  </si>
  <si>
    <t>Технология приготовления и оформления холдных блюд и закусок</t>
  </si>
  <si>
    <t>Технология приготовления хлебобулочных, мучных и кондитерских изделий</t>
  </si>
  <si>
    <t>Учебная практика</t>
  </si>
  <si>
    <t>Производственная практика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</si>
  <si>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</si>
  <si>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</si>
  <si>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</si>
  <si>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</si>
  <si>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</si>
  <si>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</si>
  <si>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</si>
  <si>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</si>
  <si>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</si>
  <si>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</si>
  <si>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</si>
  <si>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</si>
  <si>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</si>
  <si>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Технология приготовления сладких блюд и напитков</t>
  </si>
  <si>
    <t>ПМ.00</t>
  </si>
  <si>
    <t>ПМ.01</t>
  </si>
  <si>
    <t>ПМ.02</t>
  </si>
  <si>
    <t>ПМ.03</t>
  </si>
  <si>
    <t>ПМ.04</t>
  </si>
  <si>
    <t>ПМ.05</t>
  </si>
  <si>
    <t>ПМ.06</t>
  </si>
  <si>
    <t>ПМ.07</t>
  </si>
  <si>
    <t>ПМ.08</t>
  </si>
  <si>
    <t>О.00</t>
  </si>
  <si>
    <t>Общеобразовательный цикл</t>
  </si>
  <si>
    <t>Русский язык</t>
  </si>
  <si>
    <t>Иностранный язык</t>
  </si>
  <si>
    <t>История</t>
  </si>
  <si>
    <t>ОБЖ</t>
  </si>
  <si>
    <t>Математика</t>
  </si>
  <si>
    <t>Информатика и ИКТ</t>
  </si>
  <si>
    <t>II курс</t>
  </si>
  <si>
    <t>III курс</t>
  </si>
  <si>
    <t>Лабораторные и практические занятия</t>
  </si>
  <si>
    <t>- ,- ,- , э</t>
  </si>
  <si>
    <t>- ,- ,- , дз</t>
  </si>
  <si>
    <t xml:space="preserve"> з</t>
  </si>
  <si>
    <t xml:space="preserve"> дз</t>
  </si>
  <si>
    <t xml:space="preserve">-з/3дз/1э </t>
  </si>
  <si>
    <t>3 сем.</t>
  </si>
  <si>
    <t>4 сем.</t>
  </si>
  <si>
    <t>5 сем.</t>
  </si>
  <si>
    <t>6 сем.</t>
  </si>
  <si>
    <t>Обществознание (вкл. экономику и право)</t>
  </si>
  <si>
    <t>Физика</t>
  </si>
  <si>
    <t>Химия</t>
  </si>
  <si>
    <t>ОП.06</t>
  </si>
  <si>
    <t>Основы калькуляции и учета</t>
  </si>
  <si>
    <t>- ,- ,- ,дз</t>
  </si>
  <si>
    <t>з ,з ,з,дз</t>
  </si>
  <si>
    <t xml:space="preserve">5 з/24 дз/11 э </t>
  </si>
  <si>
    <t>ОУД.01</t>
  </si>
  <si>
    <t>Право</t>
  </si>
  <si>
    <t>Экономика</t>
  </si>
  <si>
    <t>География</t>
  </si>
  <si>
    <t>Биология и экология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</si>
  <si>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</si>
  <si>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</si>
  <si>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</si>
  <si>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</si>
  <si>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</si>
  <si>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</si>
  <si>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</si>
  <si>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</si>
  <si>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</si>
  <si>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</si>
  <si>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</si>
  <si>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</si>
  <si>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</si>
  <si>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УТВЕРЖДАЮ</t>
  </si>
  <si>
    <t>Директор КГБ ПОУ "ПСК"                                           В.Н.Глебов</t>
  </si>
  <si>
    <t>_____________________2015 г.</t>
  </si>
  <si>
    <t xml:space="preserve"> План учебного процесса по профессии 19.01.07 Повар, кондитер</t>
  </si>
  <si>
    <t>-, дз</t>
  </si>
  <si>
    <t>-, -, дз</t>
  </si>
  <si>
    <t>УП.01.01</t>
  </si>
  <si>
    <t>ПП.01.01</t>
  </si>
  <si>
    <t>Экзамен квалификационный</t>
  </si>
  <si>
    <t>ПМ.1.ЭК</t>
  </si>
  <si>
    <t>УП.02.01</t>
  </si>
  <si>
    <t>ПП.02.01</t>
  </si>
  <si>
    <t>ПМ.2.ЭК</t>
  </si>
  <si>
    <t>УП.03.01</t>
  </si>
  <si>
    <t>ПП.03.01</t>
  </si>
  <si>
    <t>ПМ.3.ЭК</t>
  </si>
  <si>
    <t>УП.04.01</t>
  </si>
  <si>
    <t>ПП.04.01</t>
  </si>
  <si>
    <t>ПМ.4.ЭК</t>
  </si>
  <si>
    <t>УП.05.01</t>
  </si>
  <si>
    <t>ПП.05.01</t>
  </si>
  <si>
    <t>ПМ.5.ЭК</t>
  </si>
  <si>
    <t>ПМ.6.ЭК</t>
  </si>
  <si>
    <t>УП.06.01</t>
  </si>
  <si>
    <t>ПП.06.01</t>
  </si>
  <si>
    <t>УП.07.01</t>
  </si>
  <si>
    <t>ПП.07.01</t>
  </si>
  <si>
    <t>ПМ.7.ЭК</t>
  </si>
  <si>
    <t>УП.08.01</t>
  </si>
  <si>
    <t>ПП.08.01</t>
  </si>
  <si>
    <t>ПМ.8.ЭК</t>
  </si>
  <si>
    <t>2 недели</t>
  </si>
  <si>
    <t>-,-,Э</t>
  </si>
  <si>
    <t>-,-,дз</t>
  </si>
  <si>
    <t>-,-,-,-,з</t>
  </si>
  <si>
    <t>-,-,-,дз</t>
  </si>
  <si>
    <t xml:space="preserve"> -,дз</t>
  </si>
  <si>
    <t>-,-,-,-,-,дз</t>
  </si>
  <si>
    <t>э</t>
  </si>
  <si>
    <t>-,-,-,-,дз</t>
  </si>
  <si>
    <t xml:space="preserve">3з/11дз/3э </t>
  </si>
  <si>
    <t xml:space="preserve">2з/4дз/-э </t>
  </si>
  <si>
    <t xml:space="preserve">-з/21дз/8э </t>
  </si>
  <si>
    <t xml:space="preserve">1з/21дз/8э </t>
  </si>
  <si>
    <r>
      <rPr>
        <b/>
        <sz val="14"/>
        <color indexed="8"/>
        <rFont val="Times New Roman"/>
        <family val="1"/>
      </rPr>
      <t>Консультации на учебную группу по 4 час на обучающегося в год</t>
    </r>
    <r>
      <rPr>
        <sz val="14"/>
        <color indexed="8"/>
        <rFont val="Times New Roman"/>
        <family val="1"/>
      </rPr>
      <t xml:space="preserve"> </t>
    </r>
  </si>
  <si>
    <t xml:space="preserve"> (всего 2 недели)</t>
  </si>
  <si>
    <t>1.1. Защита выпускной квалификационной работы с __________по______________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</si>
</sst>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8"/>
      <color indexed="10"/>
      <name val="Times New Roman"/>
      <family val="1"/>
    </font>
    <font>
      <sz val="16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 shrinkToFit="1"/>
    </xf>
    <xf numFmtId="0" fontId="6" fillId="0" borderId="19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6" fillId="0" borderId="21" xfId="42" applyFont="1" applyBorder="1" applyAlignment="1" applyProtection="1">
      <alignment horizontal="center"/>
      <protection/>
    </xf>
    <xf numFmtId="0" fontId="10" fillId="0" borderId="23" xfId="0" applyFont="1" applyBorder="1" applyAlignment="1">
      <alignment horizontal="center"/>
    </xf>
    <xf numFmtId="0" fontId="6" fillId="0" borderId="24" xfId="42" applyFont="1" applyBorder="1" applyAlignment="1" applyProtection="1">
      <alignment horizontal="center"/>
      <protection/>
    </xf>
    <xf numFmtId="0" fontId="12" fillId="34" borderId="24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16" xfId="42" applyFont="1" applyBorder="1" applyAlignment="1" applyProtection="1">
      <alignment horizontal="center"/>
      <protection/>
    </xf>
    <xf numFmtId="0" fontId="6" fillId="0" borderId="27" xfId="42" applyFont="1" applyBorder="1" applyAlignment="1" applyProtection="1">
      <alignment horizontal="center"/>
      <protection/>
    </xf>
    <xf numFmtId="0" fontId="12" fillId="34" borderId="18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9" fillId="33" borderId="31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63" fillId="33" borderId="31" xfId="0" applyFont="1" applyFill="1" applyBorder="1" applyAlignment="1">
      <alignment wrapText="1"/>
    </xf>
    <xf numFmtId="0" fontId="63" fillId="33" borderId="33" xfId="0" applyFont="1" applyFill="1" applyBorder="1" applyAlignment="1">
      <alignment wrapText="1"/>
    </xf>
    <xf numFmtId="0" fontId="20" fillId="0" borderId="34" xfId="0" applyFont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0" fontId="20" fillId="35" borderId="34" xfId="0" applyFont="1" applyFill="1" applyBorder="1" applyAlignment="1">
      <alignment horizontal="center" wrapText="1"/>
    </xf>
    <xf numFmtId="0" fontId="63" fillId="0" borderId="35" xfId="0" applyFont="1" applyBorder="1" applyAlignment="1">
      <alignment wrapText="1"/>
    </xf>
    <xf numFmtId="0" fontId="20" fillId="0" borderId="16" xfId="0" applyFont="1" applyBorder="1" applyAlignment="1">
      <alignment horizontal="center" wrapText="1"/>
    </xf>
    <xf numFmtId="0" fontId="20" fillId="35" borderId="16" xfId="0" applyFont="1" applyFill="1" applyBorder="1" applyAlignment="1">
      <alignment horizontal="center" wrapText="1"/>
    </xf>
    <xf numFmtId="0" fontId="63" fillId="0" borderId="23" xfId="0" applyFont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0" fillId="35" borderId="16" xfId="0" applyFont="1" applyFill="1" applyBorder="1" applyAlignment="1">
      <alignment horizontal="center"/>
    </xf>
    <xf numFmtId="0" fontId="63" fillId="0" borderId="23" xfId="0" applyFont="1" applyBorder="1" applyAlignment="1">
      <alignment/>
    </xf>
    <xf numFmtId="0" fontId="20" fillId="0" borderId="24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63" fillId="0" borderId="30" xfId="0" applyFont="1" applyBorder="1" applyAlignment="1">
      <alignment wrapText="1"/>
    </xf>
    <xf numFmtId="0" fontId="19" fillId="33" borderId="2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64" fillId="33" borderId="31" xfId="0" applyFont="1" applyFill="1" applyBorder="1" applyAlignment="1">
      <alignment horizontal="center"/>
    </xf>
    <xf numFmtId="0" fontId="63" fillId="33" borderId="33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 wrapText="1"/>
    </xf>
    <xf numFmtId="0" fontId="63" fillId="35" borderId="34" xfId="0" applyFont="1" applyFill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20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9" fillId="33" borderId="37" xfId="0" applyFont="1" applyFill="1" applyBorder="1" applyAlignment="1">
      <alignment horizontal="center" wrapText="1"/>
    </xf>
    <xf numFmtId="0" fontId="20" fillId="35" borderId="38" xfId="0" applyFont="1" applyFill="1" applyBorder="1" applyAlignment="1">
      <alignment horizontal="center" wrapText="1"/>
    </xf>
    <xf numFmtId="0" fontId="20" fillId="35" borderId="36" xfId="0" applyFont="1" applyFill="1" applyBorder="1" applyAlignment="1">
      <alignment horizontal="center" wrapText="1"/>
    </xf>
    <xf numFmtId="0" fontId="20" fillId="35" borderId="37" xfId="0" applyFont="1" applyFill="1" applyBorder="1" applyAlignment="1">
      <alignment horizontal="center" wrapText="1"/>
    </xf>
    <xf numFmtId="0" fontId="20" fillId="35" borderId="37" xfId="0" applyFont="1" applyFill="1" applyBorder="1" applyAlignment="1">
      <alignment horizontal="center"/>
    </xf>
    <xf numFmtId="0" fontId="63" fillId="0" borderId="39" xfId="0" applyFont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21" fillId="34" borderId="34" xfId="0" applyFont="1" applyFill="1" applyBorder="1" applyAlignment="1">
      <alignment horizontal="center"/>
    </xf>
    <xf numFmtId="0" fontId="21" fillId="34" borderId="35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5" borderId="41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0" fillId="35" borderId="29" xfId="0" applyFont="1" applyFill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35" borderId="44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19" fillId="34" borderId="40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20" fillId="34" borderId="34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9" fillId="33" borderId="46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35" borderId="47" xfId="0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6" xfId="0" applyFont="1" applyFill="1" applyBorder="1" applyAlignment="1">
      <alignment horizontal="center"/>
    </xf>
    <xf numFmtId="0" fontId="20" fillId="35" borderId="48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33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 wrapText="1"/>
    </xf>
    <xf numFmtId="0" fontId="65" fillId="35" borderId="16" xfId="0" applyFont="1" applyFill="1" applyBorder="1" applyAlignment="1">
      <alignment horizontal="center"/>
    </xf>
    <xf numFmtId="0" fontId="22" fillId="35" borderId="34" xfId="0" applyFont="1" applyFill="1" applyBorder="1" applyAlignment="1">
      <alignment horizontal="center" wrapText="1"/>
    </xf>
    <xf numFmtId="0" fontId="22" fillId="35" borderId="34" xfId="0" applyFont="1" applyFill="1" applyBorder="1" applyAlignment="1">
      <alignment wrapText="1"/>
    </xf>
    <xf numFmtId="0" fontId="22" fillId="35" borderId="16" xfId="0" applyFont="1" applyFill="1" applyBorder="1" applyAlignment="1">
      <alignment horizontal="center" wrapText="1"/>
    </xf>
    <xf numFmtId="0" fontId="22" fillId="35" borderId="16" xfId="0" applyFont="1" applyFill="1" applyBorder="1" applyAlignment="1">
      <alignment wrapText="1"/>
    </xf>
    <xf numFmtId="0" fontId="22" fillId="35" borderId="16" xfId="0" applyFont="1" applyFill="1" applyBorder="1" applyAlignment="1">
      <alignment horizontal="center"/>
    </xf>
    <xf numFmtId="0" fontId="22" fillId="35" borderId="16" xfId="0" applyFont="1" applyFill="1" applyBorder="1" applyAlignment="1">
      <alignment/>
    </xf>
    <xf numFmtId="0" fontId="22" fillId="35" borderId="26" xfId="0" applyFont="1" applyFill="1" applyBorder="1" applyAlignment="1">
      <alignment horizontal="center" wrapText="1"/>
    </xf>
    <xf numFmtId="0" fontId="22" fillId="35" borderId="26" xfId="0" applyFont="1" applyFill="1" applyBorder="1" applyAlignment="1">
      <alignment wrapText="1"/>
    </xf>
    <xf numFmtId="49" fontId="19" fillId="0" borderId="34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46" xfId="0" applyNumberFormat="1" applyFont="1" applyBorder="1" applyAlignment="1">
      <alignment horizontal="center" wrapText="1"/>
    </xf>
    <xf numFmtId="49" fontId="19" fillId="33" borderId="31" xfId="0" applyNumberFormat="1" applyFont="1" applyFill="1" applyBorder="1" applyAlignment="1">
      <alignment horizontal="center" wrapText="1"/>
    </xf>
    <xf numFmtId="49" fontId="19" fillId="34" borderId="34" xfId="0" applyNumberFormat="1" applyFont="1" applyFill="1" applyBorder="1" applyAlignment="1">
      <alignment horizontal="center" wrapText="1"/>
    </xf>
    <xf numFmtId="49" fontId="19" fillId="34" borderId="16" xfId="0" applyNumberFormat="1" applyFont="1" applyFill="1" applyBorder="1" applyAlignment="1">
      <alignment horizontal="center" wrapText="1"/>
    </xf>
    <xf numFmtId="49" fontId="19" fillId="35" borderId="16" xfId="0" applyNumberFormat="1" applyFont="1" applyFill="1" applyBorder="1" applyAlignment="1">
      <alignment horizontal="center" wrapText="1"/>
    </xf>
    <xf numFmtId="49" fontId="20" fillId="35" borderId="16" xfId="0" applyNumberFormat="1" applyFont="1" applyFill="1" applyBorder="1" applyAlignment="1">
      <alignment horizontal="center"/>
    </xf>
    <xf numFmtId="49" fontId="20" fillId="35" borderId="26" xfId="0" applyNumberFormat="1" applyFont="1" applyFill="1" applyBorder="1" applyAlignment="1">
      <alignment horizontal="center"/>
    </xf>
    <xf numFmtId="49" fontId="19" fillId="35" borderId="46" xfId="0" applyNumberFormat="1" applyFont="1" applyFill="1" applyBorder="1" applyAlignment="1">
      <alignment horizontal="center" wrapText="1"/>
    </xf>
    <xf numFmtId="49" fontId="19" fillId="34" borderId="31" xfId="0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/>
    </xf>
    <xf numFmtId="0" fontId="20" fillId="35" borderId="50" xfId="0" applyFont="1" applyFill="1" applyBorder="1" applyAlignment="1">
      <alignment horizontal="center"/>
    </xf>
    <xf numFmtId="0" fontId="20" fillId="35" borderId="51" xfId="0" applyFont="1" applyFill="1" applyBorder="1" applyAlignment="1">
      <alignment horizontal="center"/>
    </xf>
    <xf numFmtId="0" fontId="63" fillId="35" borderId="51" xfId="0" applyFont="1" applyFill="1" applyBorder="1" applyAlignment="1">
      <alignment horizontal="center" vertical="center"/>
    </xf>
    <xf numFmtId="0" fontId="63" fillId="35" borderId="52" xfId="0" applyFont="1" applyFill="1" applyBorder="1" applyAlignment="1">
      <alignment/>
    </xf>
    <xf numFmtId="0" fontId="20" fillId="34" borderId="53" xfId="0" applyFont="1" applyFill="1" applyBorder="1" applyAlignment="1">
      <alignment horizontal="center"/>
    </xf>
    <xf numFmtId="0" fontId="20" fillId="34" borderId="51" xfId="0" applyFont="1" applyFill="1" applyBorder="1" applyAlignment="1">
      <alignment horizontal="center"/>
    </xf>
    <xf numFmtId="0" fontId="19" fillId="34" borderId="51" xfId="0" applyFont="1" applyFill="1" applyBorder="1" applyAlignment="1">
      <alignment horizontal="center"/>
    </xf>
    <xf numFmtId="0" fontId="6" fillId="0" borderId="36" xfId="42" applyFont="1" applyBorder="1" applyAlignment="1" applyProtection="1">
      <alignment horizontal="center"/>
      <protection/>
    </xf>
    <xf numFmtId="49" fontId="20" fillId="35" borderId="37" xfId="0" applyNumberFormat="1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35" borderId="38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6" fillId="0" borderId="34" xfId="42" applyFont="1" applyBorder="1" applyAlignment="1" applyProtection="1">
      <alignment horizontal="center"/>
      <protection/>
    </xf>
    <xf numFmtId="49" fontId="19" fillId="35" borderId="34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20" fillId="35" borderId="34" xfId="0" applyFont="1" applyFill="1" applyBorder="1" applyAlignment="1">
      <alignment horizontal="center"/>
    </xf>
    <xf numFmtId="0" fontId="12" fillId="36" borderId="54" xfId="0" applyFont="1" applyFill="1" applyBorder="1" applyAlignment="1">
      <alignment horizontal="center"/>
    </xf>
    <xf numFmtId="49" fontId="19" fillId="34" borderId="25" xfId="0" applyNumberFormat="1" applyFont="1" applyFill="1" applyBorder="1" applyAlignment="1">
      <alignment horizontal="center" wrapText="1"/>
    </xf>
    <xf numFmtId="0" fontId="19" fillId="36" borderId="55" xfId="0" applyFont="1" applyFill="1" applyBorder="1" applyAlignment="1">
      <alignment horizontal="center"/>
    </xf>
    <xf numFmtId="0" fontId="19" fillId="36" borderId="56" xfId="0" applyFont="1" applyFill="1" applyBorder="1" applyAlignment="1">
      <alignment horizontal="center"/>
    </xf>
    <xf numFmtId="0" fontId="20" fillId="36" borderId="56" xfId="0" applyFont="1" applyFill="1" applyBorder="1" applyAlignment="1">
      <alignment horizontal="center"/>
    </xf>
    <xf numFmtId="0" fontId="19" fillId="36" borderId="57" xfId="0" applyFont="1" applyFill="1" applyBorder="1" applyAlignment="1">
      <alignment horizontal="center"/>
    </xf>
    <xf numFmtId="0" fontId="6" fillId="0" borderId="58" xfId="42" applyFont="1" applyBorder="1" applyAlignment="1" applyProtection="1">
      <alignment horizontal="center"/>
      <protection/>
    </xf>
    <xf numFmtId="0" fontId="6" fillId="0" borderId="59" xfId="42" applyFont="1" applyBorder="1" applyAlignment="1" applyProtection="1">
      <alignment horizontal="center"/>
      <protection/>
    </xf>
    <xf numFmtId="0" fontId="20" fillId="35" borderId="30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center"/>
    </xf>
    <xf numFmtId="0" fontId="12" fillId="34" borderId="59" xfId="0" applyFont="1" applyFill="1" applyBorder="1" applyAlignment="1">
      <alignment horizontal="center"/>
    </xf>
    <xf numFmtId="49" fontId="19" fillId="34" borderId="26" xfId="0" applyNumberFormat="1" applyFont="1" applyFill="1" applyBorder="1" applyAlignment="1">
      <alignment horizontal="center" wrapText="1"/>
    </xf>
    <xf numFmtId="0" fontId="19" fillId="34" borderId="43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 wrapText="1"/>
    </xf>
    <xf numFmtId="0" fontId="22" fillId="35" borderId="41" xfId="0" applyFont="1" applyFill="1" applyBorder="1" applyAlignment="1">
      <alignment horizontal="center" wrapText="1"/>
    </xf>
    <xf numFmtId="0" fontId="22" fillId="35" borderId="24" xfId="0" applyFont="1" applyFill="1" applyBorder="1" applyAlignment="1">
      <alignment horizontal="center" wrapText="1"/>
    </xf>
    <xf numFmtId="0" fontId="22" fillId="35" borderId="16" xfId="0" applyFont="1" applyFill="1" applyBorder="1" applyAlignment="1">
      <alignment horizontal="center" wrapText="1"/>
    </xf>
    <xf numFmtId="0" fontId="12" fillId="34" borderId="44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6" fillId="0" borderId="41" xfId="42" applyFont="1" applyBorder="1" applyAlignment="1" applyProtection="1">
      <alignment horizontal="left" wrapText="1"/>
      <protection/>
    </xf>
    <xf numFmtId="0" fontId="6" fillId="0" borderId="61" xfId="42" applyFont="1" applyBorder="1" applyAlignment="1" applyProtection="1">
      <alignment horizontal="left" wrapText="1"/>
      <protection/>
    </xf>
    <xf numFmtId="0" fontId="6" fillId="0" borderId="41" xfId="0" applyFont="1" applyBorder="1" applyAlignment="1">
      <alignment horizontal="left" wrapText="1"/>
    </xf>
    <xf numFmtId="0" fontId="6" fillId="0" borderId="61" xfId="0" applyFont="1" applyBorder="1" applyAlignment="1">
      <alignment horizontal="left" wrapText="1"/>
    </xf>
    <xf numFmtId="0" fontId="6" fillId="0" borderId="24" xfId="42" applyFont="1" applyBorder="1" applyAlignment="1" applyProtection="1">
      <alignment horizontal="left" wrapText="1"/>
      <protection/>
    </xf>
    <xf numFmtId="0" fontId="19" fillId="34" borderId="26" xfId="0" applyFont="1" applyFill="1" applyBorder="1" applyAlignment="1">
      <alignment horizontal="center"/>
    </xf>
    <xf numFmtId="0" fontId="20" fillId="35" borderId="38" xfId="0" applyFont="1" applyFill="1" applyBorder="1" applyAlignment="1">
      <alignment horizontal="center" wrapText="1"/>
    </xf>
    <xf numFmtId="0" fontId="20" fillId="35" borderId="36" xfId="0" applyFont="1" applyFill="1" applyBorder="1" applyAlignment="1">
      <alignment horizontal="center" wrapText="1"/>
    </xf>
    <xf numFmtId="0" fontId="19" fillId="34" borderId="44" xfId="0" applyFont="1" applyFill="1" applyBorder="1" applyAlignment="1">
      <alignment horizontal="center"/>
    </xf>
    <xf numFmtId="0" fontId="19" fillId="34" borderId="43" xfId="0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34" borderId="41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20" fillId="35" borderId="41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6" fillId="0" borderId="62" xfId="0" applyFont="1" applyBorder="1" applyAlignment="1">
      <alignment horizontal="left" wrapText="1"/>
    </xf>
    <xf numFmtId="0" fontId="6" fillId="0" borderId="64" xfId="0" applyFont="1" applyBorder="1" applyAlignment="1">
      <alignment horizontal="left" wrapText="1"/>
    </xf>
    <xf numFmtId="0" fontId="20" fillId="35" borderId="34" xfId="0" applyFont="1" applyFill="1" applyBorder="1" applyAlignment="1">
      <alignment horizontal="center"/>
    </xf>
    <xf numFmtId="0" fontId="6" fillId="0" borderId="38" xfId="42" applyFont="1" applyBorder="1" applyAlignment="1" applyProtection="1">
      <alignment horizontal="left" wrapText="1"/>
      <protection/>
    </xf>
    <xf numFmtId="0" fontId="6" fillId="0" borderId="65" xfId="42" applyFont="1" applyBorder="1" applyAlignment="1" applyProtection="1">
      <alignment horizontal="left" wrapText="1"/>
      <protection/>
    </xf>
    <xf numFmtId="0" fontId="2" fillId="0" borderId="66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19" fillId="34" borderId="68" xfId="0" applyFont="1" applyFill="1" applyBorder="1" applyAlignment="1">
      <alignment horizontal="center"/>
    </xf>
    <xf numFmtId="0" fontId="19" fillId="34" borderId="32" xfId="0" applyFont="1" applyFill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12" fillId="33" borderId="68" xfId="0" applyNumberFormat="1" applyFont="1" applyFill="1" applyBorder="1" applyAlignment="1">
      <alignment horizontal="left" wrapText="1"/>
    </xf>
    <xf numFmtId="49" fontId="12" fillId="33" borderId="13" xfId="0" applyNumberFormat="1" applyFont="1" applyFill="1" applyBorder="1" applyAlignment="1">
      <alignment horizontal="left" wrapText="1"/>
    </xf>
    <xf numFmtId="49" fontId="12" fillId="33" borderId="32" xfId="0" applyNumberFormat="1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 shrinkToFit="1"/>
    </xf>
    <xf numFmtId="0" fontId="6" fillId="0" borderId="34" xfId="0" applyFont="1" applyBorder="1" applyAlignment="1">
      <alignment horizontal="left" wrapText="1" shrinkToFit="1"/>
    </xf>
    <xf numFmtId="0" fontId="6" fillId="0" borderId="41" xfId="0" applyFont="1" applyBorder="1" applyAlignment="1">
      <alignment horizontal="left" wrapText="1" shrinkToFit="1"/>
    </xf>
    <xf numFmtId="0" fontId="6" fillId="0" borderId="61" xfId="0" applyFont="1" applyBorder="1" applyAlignment="1">
      <alignment horizontal="left" wrapText="1" shrinkToFit="1"/>
    </xf>
    <xf numFmtId="0" fontId="6" fillId="0" borderId="24" xfId="0" applyFont="1" applyBorder="1" applyAlignment="1">
      <alignment horizontal="left" wrapText="1" shrinkToFit="1"/>
    </xf>
    <xf numFmtId="0" fontId="7" fillId="0" borderId="14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74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textRotation="90"/>
    </xf>
    <xf numFmtId="49" fontId="7" fillId="0" borderId="15" xfId="0" applyNumberFormat="1" applyFont="1" applyBorder="1" applyAlignment="1">
      <alignment horizontal="center" textRotation="90"/>
    </xf>
    <xf numFmtId="49" fontId="7" fillId="0" borderId="17" xfId="0" applyNumberFormat="1" applyFont="1" applyBorder="1" applyAlignment="1">
      <alignment horizontal="center" textRotation="90"/>
    </xf>
    <xf numFmtId="0" fontId="7" fillId="0" borderId="7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74" xfId="0" applyFont="1" applyBorder="1" applyAlignment="1">
      <alignment horizontal="center" textRotation="90" wrapText="1"/>
    </xf>
    <xf numFmtId="0" fontId="7" fillId="0" borderId="75" xfId="0" applyFont="1" applyBorder="1" applyAlignment="1">
      <alignment horizontal="center" textRotation="90" wrapText="1"/>
    </xf>
    <xf numFmtId="0" fontId="7" fillId="0" borderId="69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70" xfId="0" applyFont="1" applyBorder="1" applyAlignment="1">
      <alignment horizontal="center" textRotation="90" wrapText="1"/>
    </xf>
    <xf numFmtId="0" fontId="7" fillId="0" borderId="72" xfId="0" applyFont="1" applyBorder="1" applyAlignment="1">
      <alignment horizontal="center" textRotation="90" wrapText="1"/>
    </xf>
    <xf numFmtId="0" fontId="7" fillId="0" borderId="6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34" borderId="41" xfId="42" applyFont="1" applyFill="1" applyBorder="1" applyAlignment="1" applyProtection="1">
      <alignment horizontal="left" wrapText="1"/>
      <protection/>
    </xf>
    <xf numFmtId="0" fontId="12" fillId="34" borderId="61" xfId="42" applyFont="1" applyFill="1" applyBorder="1" applyAlignment="1" applyProtection="1">
      <alignment horizontal="left" wrapText="1"/>
      <protection/>
    </xf>
    <xf numFmtId="0" fontId="20" fillId="35" borderId="41" xfId="0" applyFont="1" applyFill="1" applyBorder="1" applyAlignment="1">
      <alignment horizontal="center" wrapText="1"/>
    </xf>
    <xf numFmtId="0" fontId="20" fillId="35" borderId="24" xfId="0" applyFont="1" applyFill="1" applyBorder="1" applyAlignment="1">
      <alignment horizontal="center" wrapText="1"/>
    </xf>
    <xf numFmtId="0" fontId="6" fillId="0" borderId="61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9" fillId="33" borderId="68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20" fillId="35" borderId="62" xfId="0" applyFont="1" applyFill="1" applyBorder="1" applyAlignment="1">
      <alignment horizontal="center" wrapText="1"/>
    </xf>
    <xf numFmtId="0" fontId="20" fillId="35" borderId="40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 shrinkToFit="1"/>
    </xf>
    <xf numFmtId="0" fontId="6" fillId="0" borderId="64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3" fillId="33" borderId="68" xfId="0" applyFont="1" applyFill="1" applyBorder="1" applyAlignment="1">
      <alignment horizontal="left" wrapText="1"/>
    </xf>
    <xf numFmtId="0" fontId="16" fillId="33" borderId="13" xfId="0" applyFont="1" applyFill="1" applyBorder="1" applyAlignment="1">
      <alignment horizontal="left" wrapText="1"/>
    </xf>
    <xf numFmtId="0" fontId="15" fillId="34" borderId="62" xfId="0" applyFont="1" applyFill="1" applyBorder="1" applyAlignment="1">
      <alignment horizontal="left"/>
    </xf>
    <xf numFmtId="0" fontId="15" fillId="34" borderId="64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8" xfId="0" applyFont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21" fillId="34" borderId="62" xfId="0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left"/>
    </xf>
    <xf numFmtId="0" fontId="12" fillId="34" borderId="61" xfId="0" applyFont="1" applyFill="1" applyBorder="1" applyAlignment="1">
      <alignment horizontal="left"/>
    </xf>
    <xf numFmtId="0" fontId="20" fillId="35" borderId="16" xfId="0" applyFont="1" applyFill="1" applyBorder="1" applyAlignment="1">
      <alignment horizontal="center"/>
    </xf>
    <xf numFmtId="0" fontId="20" fillId="34" borderId="68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7" fillId="33" borderId="76" xfId="0" applyFont="1" applyFill="1" applyBorder="1" applyAlignment="1">
      <alignment horizontal="center"/>
    </xf>
    <xf numFmtId="0" fontId="7" fillId="33" borderId="77" xfId="0" applyFont="1" applyFill="1" applyBorder="1" applyAlignment="1">
      <alignment horizontal="center"/>
    </xf>
    <xf numFmtId="0" fontId="12" fillId="34" borderId="68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32" xfId="0" applyFont="1" applyFill="1" applyBorder="1" applyAlignment="1">
      <alignment horizontal="left"/>
    </xf>
    <xf numFmtId="0" fontId="12" fillId="34" borderId="62" xfId="0" applyFont="1" applyFill="1" applyBorder="1" applyAlignment="1">
      <alignment horizontal="left" wrapText="1"/>
    </xf>
    <xf numFmtId="0" fontId="12" fillId="34" borderId="64" xfId="0" applyFont="1" applyFill="1" applyBorder="1" applyAlignment="1">
      <alignment horizontal="left" wrapText="1"/>
    </xf>
    <xf numFmtId="0" fontId="6" fillId="0" borderId="4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12" fillId="36" borderId="78" xfId="0" applyFont="1" applyFill="1" applyBorder="1" applyAlignment="1">
      <alignment horizontal="left" wrapText="1"/>
    </xf>
    <xf numFmtId="0" fontId="12" fillId="36" borderId="63" xfId="0" applyFont="1" applyFill="1" applyBorder="1" applyAlignment="1">
      <alignment horizontal="left" wrapText="1"/>
    </xf>
    <xf numFmtId="0" fontId="6" fillId="0" borderId="79" xfId="0" applyFont="1" applyBorder="1" applyAlignment="1">
      <alignment horizontal="left" wrapText="1"/>
    </xf>
    <xf numFmtId="0" fontId="6" fillId="0" borderId="80" xfId="0" applyFont="1" applyBorder="1" applyAlignment="1">
      <alignment horizontal="left" wrapText="1"/>
    </xf>
    <xf numFmtId="0" fontId="19" fillId="34" borderId="62" xfId="0" applyFont="1" applyFill="1" applyBorder="1" applyAlignment="1">
      <alignment horizontal="center"/>
    </xf>
    <xf numFmtId="0" fontId="19" fillId="34" borderId="40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7" fillId="35" borderId="70" xfId="0" applyFont="1" applyFill="1" applyBorder="1" applyAlignment="1">
      <alignment horizontal="right"/>
    </xf>
    <xf numFmtId="0" fontId="7" fillId="35" borderId="71" xfId="0" applyFont="1" applyFill="1" applyBorder="1" applyAlignment="1">
      <alignment horizontal="right"/>
    </xf>
    <xf numFmtId="0" fontId="7" fillId="35" borderId="77" xfId="0" applyFont="1" applyFill="1" applyBorder="1" applyAlignment="1">
      <alignment horizontal="right"/>
    </xf>
    <xf numFmtId="0" fontId="2" fillId="0" borderId="81" xfId="0" applyFont="1" applyBorder="1" applyAlignment="1">
      <alignment horizontal="left" wrapText="1"/>
    </xf>
    <xf numFmtId="0" fontId="2" fillId="0" borderId="8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67" fillId="0" borderId="6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0" borderId="7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0" fillId="0" borderId="7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 textRotation="90"/>
    </xf>
    <xf numFmtId="0" fontId="14" fillId="0" borderId="15" xfId="0" applyFont="1" applyBorder="1" applyAlignment="1">
      <alignment horizontal="center" textRotation="90"/>
    </xf>
    <xf numFmtId="0" fontId="14" fillId="0" borderId="17" xfId="0" applyFont="1" applyBorder="1" applyAlignment="1">
      <alignment horizontal="center" textRotation="90"/>
    </xf>
    <xf numFmtId="0" fontId="19" fillId="36" borderId="56" xfId="0" applyFont="1" applyFill="1" applyBorder="1" applyAlignment="1">
      <alignment horizontal="center"/>
    </xf>
    <xf numFmtId="0" fontId="19" fillId="36" borderId="78" xfId="0" applyFont="1" applyFill="1" applyBorder="1" applyAlignment="1">
      <alignment horizontal="center"/>
    </xf>
    <xf numFmtId="0" fontId="19" fillId="36" borderId="55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6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7" fillId="0" borderId="6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65" fillId="35" borderId="41" xfId="0" applyFont="1" applyFill="1" applyBorder="1" applyAlignment="1">
      <alignment horizontal="center" wrapText="1"/>
    </xf>
    <xf numFmtId="0" fontId="65" fillId="35" borderId="24" xfId="0" applyFont="1" applyFill="1" applyBorder="1" applyAlignment="1">
      <alignment horizontal="center" wrapText="1"/>
    </xf>
    <xf numFmtId="0" fontId="21" fillId="34" borderId="34" xfId="0" applyFont="1" applyFill="1" applyBorder="1" applyAlignment="1">
      <alignment horizontal="center"/>
    </xf>
    <xf numFmtId="0" fontId="7" fillId="0" borderId="72" xfId="0" applyFont="1" applyBorder="1" applyAlignment="1">
      <alignment/>
    </xf>
    <xf numFmtId="0" fontId="19" fillId="33" borderId="31" xfId="0" applyFont="1" applyFill="1" applyBorder="1" applyAlignment="1">
      <alignment horizontal="center"/>
    </xf>
    <xf numFmtId="0" fontId="12" fillId="0" borderId="7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0" fillId="0" borderId="7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22" fillId="35" borderId="62" xfId="0" applyFont="1" applyFill="1" applyBorder="1" applyAlignment="1">
      <alignment horizontal="center" wrapText="1"/>
    </xf>
    <xf numFmtId="0" fontId="22" fillId="35" borderId="40" xfId="0" applyFont="1" applyFill="1" applyBorder="1" applyAlignment="1">
      <alignment horizontal="center" wrapText="1"/>
    </xf>
    <xf numFmtId="0" fontId="65" fillId="35" borderId="38" xfId="0" applyFont="1" applyFill="1" applyBorder="1" applyAlignment="1">
      <alignment horizontal="center" wrapText="1"/>
    </xf>
    <xf numFmtId="0" fontId="65" fillId="35" borderId="36" xfId="0" applyFont="1" applyFill="1" applyBorder="1" applyAlignment="1">
      <alignment horizontal="center" wrapText="1"/>
    </xf>
    <xf numFmtId="0" fontId="19" fillId="33" borderId="68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64" fillId="33" borderId="31" xfId="0" applyFont="1" applyFill="1" applyBorder="1" applyAlignment="1">
      <alignment horizontal="center"/>
    </xf>
    <xf numFmtId="0" fontId="20" fillId="35" borderId="34" xfId="0" applyFont="1" applyFill="1" applyBorder="1" applyAlignment="1">
      <alignment horizontal="center" wrapText="1"/>
    </xf>
    <xf numFmtId="0" fontId="22" fillId="35" borderId="26" xfId="0" applyFont="1" applyFill="1" applyBorder="1" applyAlignment="1">
      <alignment horizontal="center" wrapText="1"/>
    </xf>
    <xf numFmtId="0" fontId="22" fillId="35" borderId="16" xfId="0" applyFont="1" applyFill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6" fillId="0" borderId="36" xfId="42" applyFont="1" applyBorder="1" applyAlignment="1" applyProtection="1">
      <alignment horizontal="left" wrapText="1"/>
      <protection/>
    </xf>
    <xf numFmtId="0" fontId="12" fillId="34" borderId="41" xfId="0" applyFont="1" applyFill="1" applyBorder="1" applyAlignment="1">
      <alignment horizontal="left" wrapText="1"/>
    </xf>
    <xf numFmtId="0" fontId="12" fillId="34" borderId="61" xfId="0" applyFont="1" applyFill="1" applyBorder="1" applyAlignment="1">
      <alignment horizontal="left" wrapText="1"/>
    </xf>
    <xf numFmtId="0" fontId="20" fillId="35" borderId="38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20" fillId="35" borderId="44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43" fillId="37" borderId="31" xfId="0" applyFont="1" applyFill="1" applyBorder="1" applyAlignment="1">
      <alignment horizontal="center" vertical="center" wrapText="1" shrinkToFit="1"/>
    </xf>
    <xf numFmtId="0" fontId="44" fillId="0" borderId="34" xfId="0" applyFont="1" applyBorder="1" applyAlignment="1">
      <alignment horizontal="center" vertical="center" wrapText="1" shrinkToFit="1"/>
    </xf>
    <xf numFmtId="0" fontId="44" fillId="0" borderId="16" xfId="0" applyFont="1" applyBorder="1" applyAlignment="1">
      <alignment horizontal="center" vertical="center" wrapText="1" shrinkToFit="1"/>
    </xf>
    <xf numFmtId="0" fontId="44" fillId="0" borderId="37" xfId="0" applyFont="1" applyBorder="1" applyAlignment="1">
      <alignment horizontal="center" vertical="center" wrapText="1" shrinkToFit="1"/>
    </xf>
    <xf numFmtId="0" fontId="64" fillId="33" borderId="33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9"/>
  <sheetViews>
    <sheetView tabSelected="1" zoomScale="50" zoomScaleNormal="50" zoomScalePageLayoutView="0" workbookViewId="0" topLeftCell="A58">
      <selection activeCell="W62" sqref="W62"/>
    </sheetView>
  </sheetViews>
  <sheetFormatPr defaultColWidth="9.140625" defaultRowHeight="15"/>
  <cols>
    <col min="1" max="1" width="14.421875" style="0" customWidth="1"/>
    <col min="2" max="2" width="15.28125" style="0" customWidth="1"/>
    <col min="3" max="3" width="12.7109375" style="0" customWidth="1"/>
    <col min="4" max="4" width="15.140625" style="0" customWidth="1"/>
    <col min="5" max="5" width="39.421875" style="0" customWidth="1"/>
    <col min="6" max="6" width="18.28125" style="7" customWidth="1"/>
    <col min="7" max="7" width="12.28125" style="0" customWidth="1"/>
    <col min="8" max="8" width="10.7109375" style="0" customWidth="1"/>
    <col min="9" max="9" width="12.8515625" style="0" customWidth="1"/>
    <col min="10" max="10" width="14.00390625" style="0" customWidth="1"/>
    <col min="11" max="11" width="3.28125" style="0" hidden="1" customWidth="1"/>
    <col min="12" max="12" width="7.00390625" style="0" customWidth="1"/>
    <col min="13" max="13" width="4.421875" style="0" customWidth="1"/>
    <col min="14" max="14" width="6.7109375" style="0" customWidth="1"/>
    <col min="15" max="15" width="4.421875" style="0" customWidth="1"/>
    <col min="16" max="16" width="12.140625" style="0" customWidth="1"/>
    <col min="17" max="17" width="11.8515625" style="0" customWidth="1"/>
    <col min="18" max="18" width="11.140625" style="0" customWidth="1"/>
    <col min="19" max="19" width="10.28125" style="0" customWidth="1"/>
  </cols>
  <sheetData>
    <row r="2" spans="10:17" ht="15.75">
      <c r="J2" s="13"/>
      <c r="K2" s="13"/>
      <c r="L2" s="13"/>
      <c r="M2" s="13" t="s">
        <v>125</v>
      </c>
      <c r="N2" s="13"/>
      <c r="O2" s="13"/>
      <c r="P2" s="13"/>
      <c r="Q2" s="14"/>
    </row>
    <row r="3" spans="10:17" ht="15.75">
      <c r="J3" s="13" t="s">
        <v>126</v>
      </c>
      <c r="K3" s="13"/>
      <c r="L3" s="13"/>
      <c r="M3" s="13"/>
      <c r="N3" s="13"/>
      <c r="O3" s="13"/>
      <c r="P3" s="13"/>
      <c r="Q3" s="14"/>
    </row>
    <row r="4" spans="10:17" ht="15.75">
      <c r="J4" s="13"/>
      <c r="K4" s="13"/>
      <c r="L4" s="13"/>
      <c r="M4" s="13" t="s">
        <v>127</v>
      </c>
      <c r="N4" s="13"/>
      <c r="O4" s="13"/>
      <c r="P4" s="13"/>
      <c r="Q4" s="14"/>
    </row>
    <row r="5" spans="5:12" ht="17.25" customHeight="1">
      <c r="E5" s="145"/>
      <c r="F5" s="146"/>
      <c r="G5" s="17" t="s">
        <v>128</v>
      </c>
      <c r="H5" s="17"/>
      <c r="I5" s="145"/>
      <c r="J5" s="145"/>
      <c r="K5" s="17"/>
      <c r="L5" s="145"/>
    </row>
    <row r="6" ht="6" customHeight="1" thickBot="1"/>
    <row r="7" spans="2:19" s="1" customFormat="1" ht="51.75" customHeight="1" thickBot="1">
      <c r="B7" s="241" t="s">
        <v>0</v>
      </c>
      <c r="C7" s="244" t="s">
        <v>1</v>
      </c>
      <c r="D7" s="245"/>
      <c r="E7" s="246"/>
      <c r="F7" s="253" t="s">
        <v>9</v>
      </c>
      <c r="G7" s="256" t="s">
        <v>2</v>
      </c>
      <c r="H7" s="257"/>
      <c r="I7" s="257"/>
      <c r="J7" s="257"/>
      <c r="K7" s="257"/>
      <c r="L7" s="361" t="s">
        <v>50</v>
      </c>
      <c r="M7" s="362"/>
      <c r="N7" s="362"/>
      <c r="O7" s="362"/>
      <c r="P7" s="362"/>
      <c r="Q7" s="362"/>
      <c r="R7" s="362"/>
      <c r="S7" s="363"/>
    </row>
    <row r="8" spans="2:19" s="1" customFormat="1" ht="42" customHeight="1" thickBot="1">
      <c r="B8" s="242"/>
      <c r="C8" s="247"/>
      <c r="D8" s="248"/>
      <c r="E8" s="249"/>
      <c r="F8" s="254"/>
      <c r="G8" s="241" t="s">
        <v>11</v>
      </c>
      <c r="H8" s="241" t="s">
        <v>12</v>
      </c>
      <c r="I8" s="256" t="s">
        <v>3</v>
      </c>
      <c r="J8" s="257"/>
      <c r="K8" s="258"/>
      <c r="L8" s="364" t="s">
        <v>4</v>
      </c>
      <c r="M8" s="375"/>
      <c r="N8" s="375"/>
      <c r="O8" s="365"/>
      <c r="P8" s="364" t="s">
        <v>87</v>
      </c>
      <c r="Q8" s="365"/>
      <c r="R8" s="366" t="s">
        <v>88</v>
      </c>
      <c r="S8" s="367"/>
    </row>
    <row r="9" spans="2:19" s="1" customFormat="1" ht="39" customHeight="1" thickBot="1">
      <c r="B9" s="242"/>
      <c r="C9" s="247"/>
      <c r="D9" s="248"/>
      <c r="E9" s="249"/>
      <c r="F9" s="254"/>
      <c r="G9" s="242"/>
      <c r="H9" s="242"/>
      <c r="I9" s="242" t="s">
        <v>44</v>
      </c>
      <c r="J9" s="265" t="s">
        <v>10</v>
      </c>
      <c r="K9" s="266"/>
      <c r="L9" s="244" t="s">
        <v>5</v>
      </c>
      <c r="M9" s="246"/>
      <c r="N9" s="245" t="s">
        <v>7</v>
      </c>
      <c r="O9" s="372"/>
      <c r="P9" s="370" t="s">
        <v>95</v>
      </c>
      <c r="Q9" s="370" t="s">
        <v>96</v>
      </c>
      <c r="R9" s="368" t="s">
        <v>97</v>
      </c>
      <c r="S9" s="368" t="s">
        <v>98</v>
      </c>
    </row>
    <row r="10" spans="2:19" s="1" customFormat="1" ht="18" customHeight="1">
      <c r="B10" s="242"/>
      <c r="C10" s="247"/>
      <c r="D10" s="248"/>
      <c r="E10" s="249"/>
      <c r="F10" s="254"/>
      <c r="G10" s="242"/>
      <c r="H10" s="242"/>
      <c r="I10" s="242"/>
      <c r="J10" s="259" t="s">
        <v>89</v>
      </c>
      <c r="K10" s="260"/>
      <c r="L10" s="247"/>
      <c r="M10" s="249"/>
      <c r="N10" s="373"/>
      <c r="O10" s="374"/>
      <c r="P10" s="371"/>
      <c r="Q10" s="371"/>
      <c r="R10" s="369"/>
      <c r="S10" s="376"/>
    </row>
    <row r="11" spans="2:19" s="1" customFormat="1" ht="15" customHeight="1" hidden="1" thickBot="1">
      <c r="B11" s="242"/>
      <c r="C11" s="247"/>
      <c r="D11" s="248"/>
      <c r="E11" s="249"/>
      <c r="F11" s="254"/>
      <c r="G11" s="242"/>
      <c r="H11" s="242"/>
      <c r="I11" s="242"/>
      <c r="J11" s="261"/>
      <c r="K11" s="262"/>
      <c r="L11" s="19" t="s">
        <v>6</v>
      </c>
      <c r="M11" s="5" t="s">
        <v>6</v>
      </c>
      <c r="N11" s="5"/>
      <c r="O11" s="5"/>
      <c r="P11" s="20"/>
      <c r="Q11" s="20"/>
      <c r="R11" s="21"/>
      <c r="S11" s="21"/>
    </row>
    <row r="12" spans="2:19" s="1" customFormat="1" ht="111" customHeight="1" thickBot="1">
      <c r="B12" s="243"/>
      <c r="C12" s="250"/>
      <c r="D12" s="251"/>
      <c r="E12" s="252"/>
      <c r="F12" s="255"/>
      <c r="G12" s="243"/>
      <c r="H12" s="243"/>
      <c r="I12" s="243"/>
      <c r="J12" s="263"/>
      <c r="K12" s="264"/>
      <c r="L12" s="250" t="s">
        <v>27</v>
      </c>
      <c r="M12" s="252"/>
      <c r="N12" s="251" t="s">
        <v>28</v>
      </c>
      <c r="O12" s="359"/>
      <c r="P12" s="22" t="s">
        <v>27</v>
      </c>
      <c r="Q12" s="22" t="s">
        <v>28</v>
      </c>
      <c r="R12" s="22" t="s">
        <v>27</v>
      </c>
      <c r="S12" s="22" t="s">
        <v>28</v>
      </c>
    </row>
    <row r="13" spans="2:19" s="4" customFormat="1" ht="15.75" thickBot="1">
      <c r="B13" s="3">
        <v>1</v>
      </c>
      <c r="C13" s="230">
        <v>2</v>
      </c>
      <c r="D13" s="231"/>
      <c r="E13" s="232"/>
      <c r="F13" s="8">
        <v>3</v>
      </c>
      <c r="G13" s="10">
        <v>4</v>
      </c>
      <c r="H13" s="10">
        <v>5</v>
      </c>
      <c r="I13" s="10">
        <v>6</v>
      </c>
      <c r="J13" s="230">
        <v>7</v>
      </c>
      <c r="K13" s="232"/>
      <c r="L13" s="230">
        <v>8</v>
      </c>
      <c r="M13" s="232"/>
      <c r="N13" s="230">
        <v>9</v>
      </c>
      <c r="O13" s="232"/>
      <c r="P13" s="3">
        <v>10</v>
      </c>
      <c r="Q13" s="11">
        <v>11</v>
      </c>
      <c r="R13" s="3">
        <v>12</v>
      </c>
      <c r="S13" s="10">
        <v>13</v>
      </c>
    </row>
    <row r="14" spans="2:19" s="4" customFormat="1" ht="24" customHeight="1" thickBot="1">
      <c r="B14" s="23" t="s">
        <v>79</v>
      </c>
      <c r="C14" s="233" t="s">
        <v>80</v>
      </c>
      <c r="D14" s="234"/>
      <c r="E14" s="235"/>
      <c r="F14" s="46" t="s">
        <v>165</v>
      </c>
      <c r="G14" s="46">
        <v>3078</v>
      </c>
      <c r="H14" s="46">
        <v>1026</v>
      </c>
      <c r="I14" s="402">
        <f>SUM(I15:I28)</f>
        <v>2052</v>
      </c>
      <c r="J14" s="401">
        <v>822</v>
      </c>
      <c r="K14" s="397">
        <f>K15+K16+K17+K18+K19+K20+K21+K22+K23+K24+K25+K26+K27+K28</f>
        <v>822</v>
      </c>
      <c r="L14" s="381">
        <f>SUM(L15:L28)</f>
        <v>423</v>
      </c>
      <c r="M14" s="382"/>
      <c r="N14" s="381">
        <f>SUM(N15:N28)</f>
        <v>642</v>
      </c>
      <c r="O14" s="382"/>
      <c r="P14" s="46">
        <f>SUM(P15:P28)</f>
        <v>437</v>
      </c>
      <c r="Q14" s="46">
        <f>SUM(Q15:Q28)</f>
        <v>550</v>
      </c>
      <c r="R14" s="48"/>
      <c r="S14" s="49"/>
    </row>
    <row r="15" spans="2:19" s="4" customFormat="1" ht="23.25">
      <c r="B15" s="24" t="s">
        <v>107</v>
      </c>
      <c r="C15" s="237" t="s">
        <v>81</v>
      </c>
      <c r="D15" s="237"/>
      <c r="E15" s="237"/>
      <c r="F15" s="134" t="s">
        <v>90</v>
      </c>
      <c r="G15" s="50">
        <v>505</v>
      </c>
      <c r="H15" s="50">
        <v>168</v>
      </c>
      <c r="I15" s="403">
        <v>337</v>
      </c>
      <c r="J15" s="398">
        <v>134</v>
      </c>
      <c r="K15" s="398">
        <v>134</v>
      </c>
      <c r="L15" s="377">
        <v>100</v>
      </c>
      <c r="M15" s="378"/>
      <c r="N15" s="377">
        <v>95</v>
      </c>
      <c r="O15" s="378"/>
      <c r="P15" s="126">
        <v>51</v>
      </c>
      <c r="Q15" s="126">
        <v>91</v>
      </c>
      <c r="R15" s="127"/>
      <c r="S15" s="53"/>
    </row>
    <row r="16" spans="2:19" s="4" customFormat="1" ht="19.5" customHeight="1">
      <c r="B16" s="24" t="s">
        <v>112</v>
      </c>
      <c r="C16" s="236" t="s">
        <v>82</v>
      </c>
      <c r="D16" s="236"/>
      <c r="E16" s="236"/>
      <c r="F16" s="134" t="s">
        <v>91</v>
      </c>
      <c r="G16" s="54">
        <v>234</v>
      </c>
      <c r="H16" s="54">
        <v>78</v>
      </c>
      <c r="I16" s="403">
        <v>156</v>
      </c>
      <c r="J16" s="399">
        <v>173</v>
      </c>
      <c r="K16" s="399">
        <v>173</v>
      </c>
      <c r="L16" s="187">
        <v>34</v>
      </c>
      <c r="M16" s="188"/>
      <c r="N16" s="187">
        <v>44</v>
      </c>
      <c r="O16" s="188"/>
      <c r="P16" s="128">
        <v>34</v>
      </c>
      <c r="Q16" s="128">
        <v>44</v>
      </c>
      <c r="R16" s="129"/>
      <c r="S16" s="56"/>
    </row>
    <row r="17" spans="2:19" s="4" customFormat="1" ht="23.25">
      <c r="B17" s="24" t="s">
        <v>113</v>
      </c>
      <c r="C17" s="236" t="s">
        <v>83</v>
      </c>
      <c r="D17" s="236"/>
      <c r="E17" s="236"/>
      <c r="F17" s="134" t="s">
        <v>91</v>
      </c>
      <c r="G17" s="54">
        <v>257</v>
      </c>
      <c r="H17" s="54">
        <v>86</v>
      </c>
      <c r="I17" s="403">
        <v>171</v>
      </c>
      <c r="J17" s="399">
        <v>36</v>
      </c>
      <c r="K17" s="399">
        <v>36</v>
      </c>
      <c r="L17" s="187">
        <v>34</v>
      </c>
      <c r="M17" s="188"/>
      <c r="N17" s="187">
        <v>61</v>
      </c>
      <c r="O17" s="188"/>
      <c r="P17" s="128">
        <v>34</v>
      </c>
      <c r="Q17" s="128">
        <v>42</v>
      </c>
      <c r="R17" s="129"/>
      <c r="S17" s="56"/>
    </row>
    <row r="18" spans="2:19" s="4" customFormat="1" ht="19.5" customHeight="1">
      <c r="B18" s="24" t="s">
        <v>114</v>
      </c>
      <c r="C18" s="236" t="s">
        <v>99</v>
      </c>
      <c r="D18" s="236"/>
      <c r="E18" s="236"/>
      <c r="F18" s="134" t="s">
        <v>104</v>
      </c>
      <c r="G18" s="54">
        <v>117</v>
      </c>
      <c r="H18" s="54">
        <v>39</v>
      </c>
      <c r="I18" s="403">
        <v>78</v>
      </c>
      <c r="J18" s="399">
        <v>24</v>
      </c>
      <c r="K18" s="399">
        <v>24</v>
      </c>
      <c r="L18" s="187"/>
      <c r="M18" s="188"/>
      <c r="N18" s="187"/>
      <c r="O18" s="188"/>
      <c r="P18" s="128"/>
      <c r="Q18" s="128">
        <v>78</v>
      </c>
      <c r="R18" s="129"/>
      <c r="S18" s="56"/>
    </row>
    <row r="19" spans="2:19" s="4" customFormat="1" ht="22.5" customHeight="1">
      <c r="B19" s="24" t="s">
        <v>115</v>
      </c>
      <c r="C19" s="238" t="s">
        <v>108</v>
      </c>
      <c r="D19" s="239"/>
      <c r="E19" s="240"/>
      <c r="F19" s="134" t="s">
        <v>129</v>
      </c>
      <c r="G19" s="54">
        <v>60</v>
      </c>
      <c r="H19" s="54">
        <v>20</v>
      </c>
      <c r="I19" s="403">
        <v>40</v>
      </c>
      <c r="J19" s="399">
        <v>10</v>
      </c>
      <c r="K19" s="399">
        <v>10</v>
      </c>
      <c r="L19" s="187">
        <v>17</v>
      </c>
      <c r="M19" s="188"/>
      <c r="N19" s="187">
        <v>23</v>
      </c>
      <c r="O19" s="188"/>
      <c r="P19" s="128"/>
      <c r="Q19" s="128"/>
      <c r="R19" s="129"/>
      <c r="S19" s="56"/>
    </row>
    <row r="20" spans="2:19" s="4" customFormat="1" ht="24" customHeight="1">
      <c r="B20" s="24" t="s">
        <v>116</v>
      </c>
      <c r="C20" s="238" t="s">
        <v>109</v>
      </c>
      <c r="D20" s="239"/>
      <c r="E20" s="240"/>
      <c r="F20" s="134" t="s">
        <v>91</v>
      </c>
      <c r="G20" s="54">
        <v>165</v>
      </c>
      <c r="H20" s="54">
        <v>55</v>
      </c>
      <c r="I20" s="403">
        <v>110</v>
      </c>
      <c r="J20" s="399">
        <v>22</v>
      </c>
      <c r="K20" s="399">
        <v>22</v>
      </c>
      <c r="L20" s="187">
        <v>17</v>
      </c>
      <c r="M20" s="188"/>
      <c r="N20" s="187">
        <v>61</v>
      </c>
      <c r="O20" s="188"/>
      <c r="P20" s="128">
        <v>17</v>
      </c>
      <c r="Q20" s="128">
        <v>15</v>
      </c>
      <c r="R20" s="129"/>
      <c r="S20" s="56"/>
    </row>
    <row r="21" spans="1:19" s="4" customFormat="1" ht="19.5" customHeight="1">
      <c r="A21" s="12"/>
      <c r="B21" s="24" t="s">
        <v>117</v>
      </c>
      <c r="C21" s="236" t="s">
        <v>85</v>
      </c>
      <c r="D21" s="236"/>
      <c r="E21" s="236"/>
      <c r="F21" s="134" t="s">
        <v>90</v>
      </c>
      <c r="G21" s="54">
        <v>427</v>
      </c>
      <c r="H21" s="54">
        <v>142</v>
      </c>
      <c r="I21" s="403">
        <v>285</v>
      </c>
      <c r="J21" s="399">
        <v>18</v>
      </c>
      <c r="K21" s="399">
        <v>18</v>
      </c>
      <c r="L21" s="189">
        <v>51</v>
      </c>
      <c r="M21" s="189"/>
      <c r="N21" s="189">
        <v>82</v>
      </c>
      <c r="O21" s="189"/>
      <c r="P21" s="128">
        <v>66</v>
      </c>
      <c r="Q21" s="128">
        <v>86</v>
      </c>
      <c r="R21" s="129"/>
      <c r="S21" s="56"/>
    </row>
    <row r="22" spans="1:19" s="4" customFormat="1" ht="19.5" customHeight="1">
      <c r="A22" s="12"/>
      <c r="B22" s="24" t="s">
        <v>118</v>
      </c>
      <c r="C22" s="236" t="s">
        <v>100</v>
      </c>
      <c r="D22" s="236"/>
      <c r="E22" s="236"/>
      <c r="F22" s="134" t="s">
        <v>130</v>
      </c>
      <c r="G22" s="54">
        <v>162</v>
      </c>
      <c r="H22" s="54">
        <v>54</v>
      </c>
      <c r="I22" s="403">
        <v>108</v>
      </c>
      <c r="J22" s="399">
        <v>168</v>
      </c>
      <c r="K22" s="399">
        <v>168</v>
      </c>
      <c r="L22" s="189">
        <v>34</v>
      </c>
      <c r="M22" s="189"/>
      <c r="N22" s="189">
        <v>44</v>
      </c>
      <c r="O22" s="189"/>
      <c r="P22" s="128">
        <v>30</v>
      </c>
      <c r="Q22" s="128"/>
      <c r="R22" s="129"/>
      <c r="S22" s="56"/>
    </row>
    <row r="23" spans="1:19" s="4" customFormat="1" ht="19.5" customHeight="1">
      <c r="A23" s="12"/>
      <c r="B23" s="24" t="s">
        <v>119</v>
      </c>
      <c r="C23" s="236" t="s">
        <v>57</v>
      </c>
      <c r="D23" s="236"/>
      <c r="E23" s="236"/>
      <c r="F23" s="134" t="s">
        <v>105</v>
      </c>
      <c r="G23" s="54">
        <v>257</v>
      </c>
      <c r="H23" s="54">
        <v>86</v>
      </c>
      <c r="I23" s="403">
        <v>171</v>
      </c>
      <c r="J23" s="399">
        <v>20</v>
      </c>
      <c r="K23" s="399">
        <v>20</v>
      </c>
      <c r="L23" s="189">
        <v>34</v>
      </c>
      <c r="M23" s="189"/>
      <c r="N23" s="189">
        <v>61</v>
      </c>
      <c r="O23" s="189"/>
      <c r="P23" s="128">
        <v>34</v>
      </c>
      <c r="Q23" s="128">
        <v>42</v>
      </c>
      <c r="R23" s="129"/>
      <c r="S23" s="56"/>
    </row>
    <row r="24" spans="1:19" s="4" customFormat="1" ht="19.5" customHeight="1">
      <c r="A24" s="12"/>
      <c r="B24" s="24" t="s">
        <v>120</v>
      </c>
      <c r="C24" s="236" t="s">
        <v>84</v>
      </c>
      <c r="D24" s="236"/>
      <c r="E24" s="236"/>
      <c r="F24" s="134" t="s">
        <v>91</v>
      </c>
      <c r="G24" s="54">
        <v>108</v>
      </c>
      <c r="H24" s="54">
        <v>36</v>
      </c>
      <c r="I24" s="403">
        <v>72</v>
      </c>
      <c r="J24" s="399">
        <v>68</v>
      </c>
      <c r="K24" s="399">
        <v>68</v>
      </c>
      <c r="L24" s="189"/>
      <c r="M24" s="189"/>
      <c r="N24" s="189"/>
      <c r="O24" s="189"/>
      <c r="P24" s="128">
        <v>34</v>
      </c>
      <c r="Q24" s="128">
        <v>38</v>
      </c>
      <c r="R24" s="129"/>
      <c r="S24" s="56"/>
    </row>
    <row r="25" spans="1:19" s="4" customFormat="1" ht="18.75" customHeight="1">
      <c r="A25" s="12"/>
      <c r="B25" s="24" t="s">
        <v>121</v>
      </c>
      <c r="C25" s="238" t="s">
        <v>110</v>
      </c>
      <c r="D25" s="239"/>
      <c r="E25" s="240"/>
      <c r="F25" s="134" t="s">
        <v>130</v>
      </c>
      <c r="G25" s="54">
        <v>148</v>
      </c>
      <c r="H25" s="54">
        <v>49</v>
      </c>
      <c r="I25" s="403">
        <v>99</v>
      </c>
      <c r="J25" s="399">
        <v>18</v>
      </c>
      <c r="K25" s="399">
        <v>18</v>
      </c>
      <c r="L25" s="187">
        <v>34</v>
      </c>
      <c r="M25" s="188"/>
      <c r="N25" s="187">
        <v>44</v>
      </c>
      <c r="O25" s="188"/>
      <c r="P25" s="128">
        <v>21</v>
      </c>
      <c r="Q25" s="128"/>
      <c r="R25" s="129"/>
      <c r="S25" s="56"/>
    </row>
    <row r="26" spans="2:19" ht="23.25" customHeight="1">
      <c r="B26" s="24" t="s">
        <v>122</v>
      </c>
      <c r="C26" s="284" t="s">
        <v>86</v>
      </c>
      <c r="D26" s="284"/>
      <c r="E26" s="284"/>
      <c r="F26" s="134" t="s">
        <v>130</v>
      </c>
      <c r="G26" s="57">
        <v>165</v>
      </c>
      <c r="H26" s="58">
        <v>55</v>
      </c>
      <c r="I26" s="403">
        <v>110</v>
      </c>
      <c r="J26" s="399">
        <v>105</v>
      </c>
      <c r="K26" s="399">
        <v>105</v>
      </c>
      <c r="L26" s="386">
        <v>17</v>
      </c>
      <c r="M26" s="386"/>
      <c r="N26" s="386">
        <v>61</v>
      </c>
      <c r="O26" s="386"/>
      <c r="P26" s="130">
        <v>32</v>
      </c>
      <c r="Q26" s="130"/>
      <c r="R26" s="131"/>
      <c r="S26" s="60"/>
    </row>
    <row r="27" spans="2:19" ht="19.5" customHeight="1">
      <c r="B27" s="24" t="s">
        <v>123</v>
      </c>
      <c r="C27" s="238" t="s">
        <v>101</v>
      </c>
      <c r="D27" s="239"/>
      <c r="E27" s="240"/>
      <c r="F27" s="135" t="s">
        <v>157</v>
      </c>
      <c r="G27" s="61">
        <v>257</v>
      </c>
      <c r="H27" s="54">
        <v>86</v>
      </c>
      <c r="I27" s="403">
        <v>171</v>
      </c>
      <c r="J27" s="399">
        <v>12</v>
      </c>
      <c r="K27" s="399">
        <v>12</v>
      </c>
      <c r="L27" s="187">
        <v>51</v>
      </c>
      <c r="M27" s="188"/>
      <c r="N27" s="187">
        <v>66</v>
      </c>
      <c r="O27" s="188"/>
      <c r="P27" s="128">
        <v>54</v>
      </c>
      <c r="Q27" s="128"/>
      <c r="R27" s="129"/>
      <c r="S27" s="56"/>
    </row>
    <row r="28" spans="1:19" s="4" customFormat="1" ht="21" customHeight="1" thickBot="1">
      <c r="A28" s="12"/>
      <c r="B28" s="24" t="s">
        <v>124</v>
      </c>
      <c r="C28" s="277" t="s">
        <v>111</v>
      </c>
      <c r="D28" s="277"/>
      <c r="E28" s="277"/>
      <c r="F28" s="134" t="s">
        <v>104</v>
      </c>
      <c r="G28" s="62">
        <v>216</v>
      </c>
      <c r="H28" s="54">
        <v>72</v>
      </c>
      <c r="I28" s="403">
        <v>144</v>
      </c>
      <c r="J28" s="400">
        <v>14</v>
      </c>
      <c r="K28" s="400">
        <v>14</v>
      </c>
      <c r="L28" s="385"/>
      <c r="M28" s="385"/>
      <c r="N28" s="385"/>
      <c r="O28" s="385"/>
      <c r="P28" s="132">
        <v>30</v>
      </c>
      <c r="Q28" s="132">
        <v>114</v>
      </c>
      <c r="R28" s="133"/>
      <c r="S28" s="63"/>
    </row>
    <row r="29" spans="1:19" ht="21.75" customHeight="1" thickBot="1">
      <c r="A29" s="12"/>
      <c r="B29" s="25" t="s">
        <v>8</v>
      </c>
      <c r="C29" s="280" t="s">
        <v>25</v>
      </c>
      <c r="D29" s="281"/>
      <c r="E29" s="281"/>
      <c r="F29" s="46" t="s">
        <v>166</v>
      </c>
      <c r="G29" s="47">
        <v>345</v>
      </c>
      <c r="H29" s="64">
        <v>115</v>
      </c>
      <c r="I29" s="65">
        <f>SUM(I30:I35)</f>
        <v>230</v>
      </c>
      <c r="J29" s="273">
        <v>76</v>
      </c>
      <c r="K29" s="274"/>
      <c r="L29" s="273">
        <f>L30+L31+L32+L33+L35</f>
        <v>72</v>
      </c>
      <c r="M29" s="274"/>
      <c r="N29" s="383">
        <f>N30+N31+N32+N33+N34+N35</f>
        <v>26</v>
      </c>
      <c r="O29" s="360"/>
      <c r="P29" s="68">
        <f>P30+P31+P32+P33+P34+P35</f>
        <v>21</v>
      </c>
      <c r="Q29" s="46">
        <f>Q30+Q31+Q32+Q33+Q34+Q35</f>
        <v>75</v>
      </c>
      <c r="R29" s="68">
        <f>R30+R31+R32+R33+R34+R35</f>
        <v>36</v>
      </c>
      <c r="S29" s="69"/>
    </row>
    <row r="30" spans="1:19" ht="21" customHeight="1">
      <c r="A30" s="12"/>
      <c r="B30" s="24" t="s">
        <v>13</v>
      </c>
      <c r="C30" s="211" t="s">
        <v>15</v>
      </c>
      <c r="D30" s="278"/>
      <c r="E30" s="279"/>
      <c r="F30" s="134" t="s">
        <v>92</v>
      </c>
      <c r="G30" s="50">
        <v>54</v>
      </c>
      <c r="H30" s="50">
        <v>18</v>
      </c>
      <c r="I30" s="70">
        <v>36</v>
      </c>
      <c r="J30" s="275">
        <v>12</v>
      </c>
      <c r="K30" s="276"/>
      <c r="L30" s="275">
        <v>36</v>
      </c>
      <c r="M30" s="276"/>
      <c r="N30" s="384"/>
      <c r="O30" s="384"/>
      <c r="P30" s="52"/>
      <c r="Q30" s="52"/>
      <c r="R30" s="71"/>
      <c r="S30" s="72"/>
    </row>
    <row r="31" spans="1:22" ht="33" customHeight="1">
      <c r="A31" s="12"/>
      <c r="B31" s="27" t="s">
        <v>16</v>
      </c>
      <c r="C31" s="194" t="s">
        <v>14</v>
      </c>
      <c r="D31" s="271"/>
      <c r="E31" s="272"/>
      <c r="F31" s="134" t="s">
        <v>158</v>
      </c>
      <c r="G31" s="54">
        <v>70</v>
      </c>
      <c r="H31" s="54">
        <v>23</v>
      </c>
      <c r="I31" s="51">
        <v>47</v>
      </c>
      <c r="J31" s="269">
        <v>16</v>
      </c>
      <c r="K31" s="270"/>
      <c r="L31" s="356"/>
      <c r="M31" s="357"/>
      <c r="N31" s="189">
        <v>26</v>
      </c>
      <c r="O31" s="189"/>
      <c r="P31" s="128">
        <v>21</v>
      </c>
      <c r="Q31" s="124"/>
      <c r="R31" s="125"/>
      <c r="S31" s="73"/>
      <c r="U31" s="6"/>
      <c r="V31" s="6"/>
    </row>
    <row r="32" spans="1:19" ht="22.5" customHeight="1">
      <c r="A32" s="12"/>
      <c r="B32" s="27" t="s">
        <v>18</v>
      </c>
      <c r="C32" s="194" t="s">
        <v>17</v>
      </c>
      <c r="D32" s="271"/>
      <c r="E32" s="272"/>
      <c r="F32" s="134" t="s">
        <v>93</v>
      </c>
      <c r="G32" s="54">
        <v>54</v>
      </c>
      <c r="H32" s="54">
        <v>18</v>
      </c>
      <c r="I32" s="51">
        <v>36</v>
      </c>
      <c r="J32" s="269">
        <v>10</v>
      </c>
      <c r="K32" s="270"/>
      <c r="L32" s="269">
        <v>36</v>
      </c>
      <c r="M32" s="270"/>
      <c r="N32" s="186"/>
      <c r="O32" s="186"/>
      <c r="P32" s="55"/>
      <c r="Q32" s="55"/>
      <c r="R32" s="59"/>
      <c r="S32" s="73"/>
    </row>
    <row r="33" spans="1:19" ht="29.25" customHeight="1">
      <c r="A33" s="12"/>
      <c r="B33" s="27" t="s">
        <v>19</v>
      </c>
      <c r="C33" s="194" t="s">
        <v>21</v>
      </c>
      <c r="D33" s="271"/>
      <c r="E33" s="272"/>
      <c r="F33" s="134" t="s">
        <v>159</v>
      </c>
      <c r="G33" s="54">
        <v>54</v>
      </c>
      <c r="H33" s="54">
        <v>18</v>
      </c>
      <c r="I33" s="51">
        <v>36</v>
      </c>
      <c r="J33" s="269">
        <v>8</v>
      </c>
      <c r="K33" s="270"/>
      <c r="L33" s="269"/>
      <c r="M33" s="270"/>
      <c r="N33" s="186"/>
      <c r="O33" s="186"/>
      <c r="P33" s="55"/>
      <c r="Q33" s="55"/>
      <c r="R33" s="59">
        <v>36</v>
      </c>
      <c r="S33" s="73"/>
    </row>
    <row r="34" spans="1:19" ht="21.75" customHeight="1">
      <c r="A34" s="12"/>
      <c r="B34" s="27" t="s">
        <v>20</v>
      </c>
      <c r="C34" s="194" t="s">
        <v>22</v>
      </c>
      <c r="D34" s="271"/>
      <c r="E34" s="272"/>
      <c r="F34" s="136" t="s">
        <v>160</v>
      </c>
      <c r="G34" s="54">
        <v>48</v>
      </c>
      <c r="H34" s="54">
        <v>16</v>
      </c>
      <c r="I34" s="51">
        <v>32</v>
      </c>
      <c r="J34" s="269">
        <v>12</v>
      </c>
      <c r="K34" s="270"/>
      <c r="L34" s="269"/>
      <c r="M34" s="270"/>
      <c r="N34" s="186"/>
      <c r="O34" s="186"/>
      <c r="P34" s="55"/>
      <c r="Q34" s="55">
        <v>32</v>
      </c>
      <c r="R34" s="59"/>
      <c r="S34" s="73"/>
    </row>
    <row r="35" spans="1:19" ht="22.5" customHeight="1" thickBot="1">
      <c r="A35" s="12"/>
      <c r="B35" s="28" t="s">
        <v>102</v>
      </c>
      <c r="C35" s="285" t="s">
        <v>103</v>
      </c>
      <c r="D35" s="286"/>
      <c r="E35" s="287"/>
      <c r="F35" s="136" t="s">
        <v>160</v>
      </c>
      <c r="G35" s="74">
        <v>55</v>
      </c>
      <c r="H35" s="75">
        <v>22</v>
      </c>
      <c r="I35" s="76">
        <v>43</v>
      </c>
      <c r="J35" s="77">
        <v>18</v>
      </c>
      <c r="K35" s="78">
        <f>SUM(J35)</f>
        <v>18</v>
      </c>
      <c r="L35" s="379"/>
      <c r="M35" s="380"/>
      <c r="N35" s="198"/>
      <c r="O35" s="199"/>
      <c r="P35" s="79"/>
      <c r="Q35" s="79">
        <v>43</v>
      </c>
      <c r="R35" s="80"/>
      <c r="S35" s="81"/>
    </row>
    <row r="36" spans="1:22" ht="21" customHeight="1" thickBot="1">
      <c r="A36" s="12"/>
      <c r="B36" s="29" t="s">
        <v>23</v>
      </c>
      <c r="C36" s="290" t="s">
        <v>26</v>
      </c>
      <c r="D36" s="291"/>
      <c r="E36" s="291"/>
      <c r="F36" s="137" t="s">
        <v>168</v>
      </c>
      <c r="G36" s="66"/>
      <c r="H36" s="67"/>
      <c r="I36" s="67"/>
      <c r="J36" s="273"/>
      <c r="K36" s="274"/>
      <c r="L36" s="360"/>
      <c r="M36" s="360"/>
      <c r="N36" s="360"/>
      <c r="O36" s="360"/>
      <c r="P36" s="67"/>
      <c r="Q36" s="67"/>
      <c r="R36" s="67"/>
      <c r="S36" s="82"/>
      <c r="U36" s="6"/>
      <c r="V36" s="6"/>
    </row>
    <row r="37" spans="1:22" ht="24" customHeight="1">
      <c r="A37" s="2"/>
      <c r="B37" s="30" t="s">
        <v>70</v>
      </c>
      <c r="C37" s="282" t="s">
        <v>24</v>
      </c>
      <c r="D37" s="283"/>
      <c r="E37" s="283"/>
      <c r="F37" s="138" t="s">
        <v>167</v>
      </c>
      <c r="G37" s="83">
        <v>645</v>
      </c>
      <c r="H37" s="84">
        <f>H38+H43+H48+H53+H58+H63+H68+H73+H78</f>
        <v>227</v>
      </c>
      <c r="I37" s="84">
        <f>I38+I43+I48+I53+I58+I63+I68+I73+I78</f>
        <v>418</v>
      </c>
      <c r="J37" s="288">
        <f>J38+J43+J48+J53+J58+J63+J68+J73</f>
        <v>118</v>
      </c>
      <c r="K37" s="289"/>
      <c r="L37" s="358"/>
      <c r="M37" s="358"/>
      <c r="N37" s="358"/>
      <c r="O37" s="358"/>
      <c r="P37" s="84"/>
      <c r="Q37" s="84"/>
      <c r="R37" s="84"/>
      <c r="S37" s="85"/>
      <c r="U37" s="6"/>
      <c r="V37" s="6"/>
    </row>
    <row r="38" spans="1:19" ht="22.5" customHeight="1">
      <c r="A38" s="2"/>
      <c r="B38" s="31" t="s">
        <v>71</v>
      </c>
      <c r="C38" s="267" t="s">
        <v>29</v>
      </c>
      <c r="D38" s="268"/>
      <c r="E38" s="268"/>
      <c r="F38" s="139" t="s">
        <v>94</v>
      </c>
      <c r="G38" s="86">
        <v>48</v>
      </c>
      <c r="H38" s="87">
        <v>16</v>
      </c>
      <c r="I38" s="87">
        <v>32</v>
      </c>
      <c r="J38" s="206">
        <v>8</v>
      </c>
      <c r="K38" s="207"/>
      <c r="L38" s="314">
        <f>L39+L40+L41</f>
        <v>117</v>
      </c>
      <c r="M38" s="314"/>
      <c r="N38" s="314">
        <f>N39+N40+N41</f>
        <v>23</v>
      </c>
      <c r="O38" s="314"/>
      <c r="P38" s="88">
        <f>P39+P40+P41</f>
        <v>0</v>
      </c>
      <c r="Q38" s="88">
        <f>Q39+Q40+Q41</f>
        <v>0</v>
      </c>
      <c r="R38" s="88">
        <f>R39+R40+R41</f>
        <v>0</v>
      </c>
      <c r="S38" s="89">
        <f>S39+S40+S41</f>
        <v>36</v>
      </c>
    </row>
    <row r="39" spans="1:19" s="1" customFormat="1" ht="36.75" customHeight="1">
      <c r="A39" s="2"/>
      <c r="B39" s="32" t="s">
        <v>30</v>
      </c>
      <c r="C39" s="192" t="s">
        <v>31</v>
      </c>
      <c r="D39" s="193"/>
      <c r="E39" s="193"/>
      <c r="F39" s="140" t="s">
        <v>161</v>
      </c>
      <c r="G39" s="90">
        <v>48</v>
      </c>
      <c r="H39" s="57">
        <v>16</v>
      </c>
      <c r="I39" s="91">
        <v>32</v>
      </c>
      <c r="J39" s="208">
        <v>8</v>
      </c>
      <c r="K39" s="209"/>
      <c r="L39" s="296">
        <v>21</v>
      </c>
      <c r="M39" s="296"/>
      <c r="N39" s="296">
        <v>11</v>
      </c>
      <c r="O39" s="296"/>
      <c r="P39" s="59"/>
      <c r="Q39" s="57"/>
      <c r="R39" s="57"/>
      <c r="S39" s="94"/>
    </row>
    <row r="40" spans="1:19" s="1" customFormat="1" ht="23.25" customHeight="1">
      <c r="A40" s="2"/>
      <c r="B40" s="32" t="s">
        <v>131</v>
      </c>
      <c r="C40" s="192" t="s">
        <v>54</v>
      </c>
      <c r="D40" s="193"/>
      <c r="E40" s="193"/>
      <c r="F40" s="140" t="s">
        <v>161</v>
      </c>
      <c r="G40" s="90"/>
      <c r="H40" s="57"/>
      <c r="I40" s="91">
        <v>108</v>
      </c>
      <c r="J40" s="208"/>
      <c r="K40" s="209"/>
      <c r="L40" s="208">
        <v>96</v>
      </c>
      <c r="M40" s="209"/>
      <c r="N40" s="296">
        <v>12</v>
      </c>
      <c r="O40" s="296"/>
      <c r="P40" s="59"/>
      <c r="Q40" s="59"/>
      <c r="R40" s="59"/>
      <c r="S40" s="95"/>
    </row>
    <row r="41" spans="1:19" s="1" customFormat="1" ht="19.5" customHeight="1">
      <c r="A41" s="2"/>
      <c r="B41" s="32" t="s">
        <v>132</v>
      </c>
      <c r="C41" s="192" t="s">
        <v>55</v>
      </c>
      <c r="D41" s="193"/>
      <c r="E41" s="193"/>
      <c r="F41" s="140" t="s">
        <v>162</v>
      </c>
      <c r="G41" s="90"/>
      <c r="H41" s="57"/>
      <c r="I41" s="91">
        <v>36</v>
      </c>
      <c r="J41" s="92"/>
      <c r="K41" s="93"/>
      <c r="L41" s="208"/>
      <c r="M41" s="209"/>
      <c r="N41" s="208"/>
      <c r="O41" s="209"/>
      <c r="P41" s="59"/>
      <c r="Q41" s="59"/>
      <c r="R41" s="59"/>
      <c r="S41" s="95">
        <v>36</v>
      </c>
    </row>
    <row r="42" spans="1:19" s="1" customFormat="1" ht="19.5" customHeight="1">
      <c r="A42" s="2"/>
      <c r="B42" s="32" t="s">
        <v>134</v>
      </c>
      <c r="C42" s="192" t="s">
        <v>133</v>
      </c>
      <c r="D42" s="193"/>
      <c r="E42" s="196"/>
      <c r="F42" s="141" t="s">
        <v>163</v>
      </c>
      <c r="G42" s="90"/>
      <c r="H42" s="57"/>
      <c r="I42" s="91"/>
      <c r="J42" s="92"/>
      <c r="K42" s="93"/>
      <c r="L42" s="92"/>
      <c r="M42" s="93"/>
      <c r="N42" s="92"/>
      <c r="O42" s="93"/>
      <c r="P42" s="59"/>
      <c r="Q42" s="59"/>
      <c r="R42" s="59"/>
      <c r="S42" s="95"/>
    </row>
    <row r="43" spans="1:19" s="1" customFormat="1" ht="33" customHeight="1">
      <c r="A43" s="2"/>
      <c r="B43" s="31" t="s">
        <v>72</v>
      </c>
      <c r="C43" s="391" t="s">
        <v>33</v>
      </c>
      <c r="D43" s="392"/>
      <c r="E43" s="392"/>
      <c r="F43" s="139" t="s">
        <v>94</v>
      </c>
      <c r="G43" s="86">
        <v>51</v>
      </c>
      <c r="H43" s="87">
        <v>17</v>
      </c>
      <c r="I43" s="87">
        <v>34</v>
      </c>
      <c r="J43" s="206">
        <v>10</v>
      </c>
      <c r="K43" s="207"/>
      <c r="L43" s="314">
        <f>L44+L45+L46</f>
        <v>0</v>
      </c>
      <c r="M43" s="314"/>
      <c r="N43" s="314">
        <f>N44+N45+N46</f>
        <v>101</v>
      </c>
      <c r="O43" s="314"/>
      <c r="P43" s="88">
        <f>P44+P45+P46</f>
        <v>41</v>
      </c>
      <c r="Q43" s="88">
        <f>Q44+Q45+Q46</f>
        <v>0</v>
      </c>
      <c r="R43" s="88">
        <f>R44+R45+R46</f>
        <v>0</v>
      </c>
      <c r="S43" s="89">
        <f>S44+S45+S46</f>
        <v>72</v>
      </c>
    </row>
    <row r="44" spans="1:19" s="1" customFormat="1" ht="48" customHeight="1" thickBot="1">
      <c r="A44" s="2"/>
      <c r="B44" s="32" t="s">
        <v>32</v>
      </c>
      <c r="C44" s="194" t="s">
        <v>34</v>
      </c>
      <c r="D44" s="195"/>
      <c r="E44" s="195"/>
      <c r="F44" s="140" t="s">
        <v>158</v>
      </c>
      <c r="G44" s="90">
        <v>51</v>
      </c>
      <c r="H44" s="57">
        <v>17</v>
      </c>
      <c r="I44" s="91">
        <v>34</v>
      </c>
      <c r="J44" s="204">
        <v>10</v>
      </c>
      <c r="K44" s="205"/>
      <c r="L44" s="296"/>
      <c r="M44" s="296"/>
      <c r="N44" s="296">
        <v>23</v>
      </c>
      <c r="O44" s="296"/>
      <c r="P44" s="59">
        <v>11</v>
      </c>
      <c r="Q44" s="59"/>
      <c r="R44" s="59"/>
      <c r="S44" s="95"/>
    </row>
    <row r="45" spans="1:19" s="1" customFormat="1" ht="22.5" customHeight="1">
      <c r="A45" s="15"/>
      <c r="B45" s="34" t="s">
        <v>135</v>
      </c>
      <c r="C45" s="192" t="s">
        <v>54</v>
      </c>
      <c r="D45" s="193"/>
      <c r="E45" s="193"/>
      <c r="F45" s="140" t="s">
        <v>158</v>
      </c>
      <c r="G45" s="90"/>
      <c r="H45" s="57"/>
      <c r="I45" s="91">
        <v>108</v>
      </c>
      <c r="J45" s="204"/>
      <c r="K45" s="205"/>
      <c r="L45" s="208"/>
      <c r="M45" s="209"/>
      <c r="N45" s="296">
        <v>78</v>
      </c>
      <c r="O45" s="296"/>
      <c r="P45" s="59">
        <v>30</v>
      </c>
      <c r="Q45" s="59"/>
      <c r="R45" s="59"/>
      <c r="S45" s="95"/>
    </row>
    <row r="46" spans="1:19" s="1" customFormat="1" ht="22.5" customHeight="1">
      <c r="A46" s="16"/>
      <c r="B46" s="34" t="s">
        <v>136</v>
      </c>
      <c r="C46" s="192" t="s">
        <v>55</v>
      </c>
      <c r="D46" s="193"/>
      <c r="E46" s="193"/>
      <c r="F46" s="140" t="s">
        <v>162</v>
      </c>
      <c r="G46" s="90"/>
      <c r="H46" s="57"/>
      <c r="I46" s="91">
        <v>72</v>
      </c>
      <c r="J46" s="204"/>
      <c r="K46" s="205"/>
      <c r="L46" s="208"/>
      <c r="M46" s="209"/>
      <c r="N46" s="296"/>
      <c r="O46" s="296"/>
      <c r="P46" s="59"/>
      <c r="Q46" s="59"/>
      <c r="R46" s="59"/>
      <c r="S46" s="95">
        <v>72</v>
      </c>
    </row>
    <row r="47" spans="1:19" s="1" customFormat="1" ht="22.5" customHeight="1">
      <c r="A47" s="16"/>
      <c r="B47" s="34" t="s">
        <v>137</v>
      </c>
      <c r="C47" s="192" t="s">
        <v>133</v>
      </c>
      <c r="D47" s="193"/>
      <c r="E47" s="196"/>
      <c r="F47" s="141" t="s">
        <v>163</v>
      </c>
      <c r="G47" s="90"/>
      <c r="H47" s="57"/>
      <c r="I47" s="91"/>
      <c r="J47" s="96"/>
      <c r="K47" s="90"/>
      <c r="L47" s="92"/>
      <c r="M47" s="93"/>
      <c r="N47" s="208"/>
      <c r="O47" s="209"/>
      <c r="P47" s="59"/>
      <c r="Q47" s="59"/>
      <c r="R47" s="59"/>
      <c r="S47" s="95"/>
    </row>
    <row r="48" spans="1:19" s="1" customFormat="1" ht="21.75" customHeight="1">
      <c r="A48" s="16"/>
      <c r="B48" s="35" t="s">
        <v>73</v>
      </c>
      <c r="C48" s="294" t="s">
        <v>36</v>
      </c>
      <c r="D48" s="295"/>
      <c r="E48" s="295"/>
      <c r="F48" s="139" t="s">
        <v>94</v>
      </c>
      <c r="G48" s="86">
        <v>78</v>
      </c>
      <c r="H48" s="87">
        <v>26</v>
      </c>
      <c r="I48" s="87">
        <v>52</v>
      </c>
      <c r="J48" s="206">
        <v>16</v>
      </c>
      <c r="K48" s="207"/>
      <c r="L48" s="314">
        <f>L49+L50+L51</f>
        <v>0</v>
      </c>
      <c r="M48" s="314"/>
      <c r="N48" s="314">
        <f>N49+N50+N51</f>
        <v>0</v>
      </c>
      <c r="O48" s="314"/>
      <c r="P48" s="87">
        <f>P49+P50+P51</f>
        <v>113</v>
      </c>
      <c r="Q48" s="87">
        <f>Q49+Q50+Q51</f>
        <v>47</v>
      </c>
      <c r="R48" s="88">
        <f>R49+R50+R51</f>
        <v>0</v>
      </c>
      <c r="S48" s="89">
        <f>S49+S50+S51</f>
        <v>0.333</v>
      </c>
    </row>
    <row r="49" spans="1:19" s="1" customFormat="1" ht="23.25" customHeight="1">
      <c r="A49" s="16"/>
      <c r="B49" s="34" t="s">
        <v>35</v>
      </c>
      <c r="C49" s="306" t="s">
        <v>37</v>
      </c>
      <c r="D49" s="307"/>
      <c r="E49" s="307"/>
      <c r="F49" s="140" t="s">
        <v>160</v>
      </c>
      <c r="G49" s="90">
        <v>78</v>
      </c>
      <c r="H49" s="57">
        <v>26</v>
      </c>
      <c r="I49" s="91">
        <v>52</v>
      </c>
      <c r="J49" s="204">
        <v>16</v>
      </c>
      <c r="K49" s="205"/>
      <c r="L49" s="296"/>
      <c r="M49" s="296"/>
      <c r="N49" s="296"/>
      <c r="O49" s="296"/>
      <c r="P49" s="59">
        <v>35</v>
      </c>
      <c r="Q49" s="59">
        <v>17</v>
      </c>
      <c r="R49" s="59"/>
      <c r="S49" s="95"/>
    </row>
    <row r="50" spans="1:19" s="1" customFormat="1" ht="23.25" customHeight="1">
      <c r="A50" s="16"/>
      <c r="B50" s="34" t="s">
        <v>138</v>
      </c>
      <c r="C50" s="192" t="s">
        <v>54</v>
      </c>
      <c r="D50" s="193"/>
      <c r="E50" s="193"/>
      <c r="F50" s="140" t="s">
        <v>160</v>
      </c>
      <c r="G50" s="90"/>
      <c r="H50" s="57"/>
      <c r="I50" s="91">
        <v>108</v>
      </c>
      <c r="J50" s="204"/>
      <c r="K50" s="205"/>
      <c r="L50" s="208"/>
      <c r="M50" s="209"/>
      <c r="N50" s="296"/>
      <c r="O50" s="296"/>
      <c r="P50" s="59">
        <v>78</v>
      </c>
      <c r="Q50" s="59">
        <v>30</v>
      </c>
      <c r="R50" s="59"/>
      <c r="S50" s="95"/>
    </row>
    <row r="51" spans="1:19" s="1" customFormat="1" ht="23.25" customHeight="1">
      <c r="A51" s="16"/>
      <c r="B51" s="34" t="s">
        <v>139</v>
      </c>
      <c r="C51" s="192" t="s">
        <v>55</v>
      </c>
      <c r="D51" s="193"/>
      <c r="E51" s="193"/>
      <c r="F51" s="140" t="s">
        <v>162</v>
      </c>
      <c r="G51" s="90"/>
      <c r="H51" s="57"/>
      <c r="I51" s="91">
        <v>36</v>
      </c>
      <c r="J51" s="96"/>
      <c r="K51" s="90"/>
      <c r="L51" s="208"/>
      <c r="M51" s="209"/>
      <c r="N51" s="208"/>
      <c r="O51" s="209"/>
      <c r="P51" s="59"/>
      <c r="Q51" s="59"/>
      <c r="R51" s="59"/>
      <c r="S51" s="95">
        <v>0.333</v>
      </c>
    </row>
    <row r="52" spans="1:19" s="1" customFormat="1" ht="23.25" customHeight="1">
      <c r="A52" s="16"/>
      <c r="B52" s="34" t="s">
        <v>140</v>
      </c>
      <c r="C52" s="192" t="s">
        <v>133</v>
      </c>
      <c r="D52" s="193"/>
      <c r="E52" s="196"/>
      <c r="F52" s="141" t="s">
        <v>163</v>
      </c>
      <c r="G52" s="90"/>
      <c r="H52" s="57"/>
      <c r="I52" s="91"/>
      <c r="J52" s="96"/>
      <c r="K52" s="90"/>
      <c r="L52" s="92"/>
      <c r="M52" s="93"/>
      <c r="N52" s="92"/>
      <c r="O52" s="93"/>
      <c r="P52" s="59"/>
      <c r="Q52" s="59"/>
      <c r="R52" s="59"/>
      <c r="S52" s="95"/>
    </row>
    <row r="53" spans="1:19" s="1" customFormat="1" ht="18.75" customHeight="1">
      <c r="A53" s="16"/>
      <c r="B53" s="35" t="s">
        <v>74</v>
      </c>
      <c r="C53" s="294" t="s">
        <v>39</v>
      </c>
      <c r="D53" s="295"/>
      <c r="E53" s="295"/>
      <c r="F53" s="139" t="s">
        <v>94</v>
      </c>
      <c r="G53" s="86">
        <v>72</v>
      </c>
      <c r="H53" s="87">
        <v>24</v>
      </c>
      <c r="I53" s="87">
        <v>48</v>
      </c>
      <c r="J53" s="206">
        <v>16</v>
      </c>
      <c r="K53" s="207"/>
      <c r="L53" s="314">
        <f>L54+L55+L56</f>
        <v>0</v>
      </c>
      <c r="M53" s="314"/>
      <c r="N53" s="314">
        <f>N54+N55+N56</f>
        <v>0</v>
      </c>
      <c r="O53" s="314"/>
      <c r="P53" s="87">
        <f>P54+P55+P56</f>
        <v>0</v>
      </c>
      <c r="Q53" s="87">
        <f>Q54+Q55+Q56</f>
        <v>120</v>
      </c>
      <c r="R53" s="88">
        <f>R54+R55+R56</f>
        <v>36</v>
      </c>
      <c r="S53" s="89">
        <f>S54+S55+S56</f>
        <v>72</v>
      </c>
    </row>
    <row r="54" spans="1:19" s="1" customFormat="1" ht="33" customHeight="1">
      <c r="A54" s="16"/>
      <c r="B54" s="34" t="s">
        <v>38</v>
      </c>
      <c r="C54" s="194" t="s">
        <v>40</v>
      </c>
      <c r="D54" s="195"/>
      <c r="E54" s="195"/>
      <c r="F54" s="140" t="s">
        <v>164</v>
      </c>
      <c r="G54" s="90">
        <v>72</v>
      </c>
      <c r="H54" s="57">
        <v>24</v>
      </c>
      <c r="I54" s="91">
        <v>48</v>
      </c>
      <c r="J54" s="204">
        <v>16</v>
      </c>
      <c r="K54" s="205"/>
      <c r="L54" s="296"/>
      <c r="M54" s="296"/>
      <c r="N54" s="296"/>
      <c r="O54" s="296"/>
      <c r="P54" s="59"/>
      <c r="Q54" s="59">
        <v>36</v>
      </c>
      <c r="R54" s="59">
        <v>12</v>
      </c>
      <c r="S54" s="95"/>
    </row>
    <row r="55" spans="1:19" s="1" customFormat="1" ht="22.5" customHeight="1">
      <c r="A55" s="16"/>
      <c r="B55" s="34" t="s">
        <v>141</v>
      </c>
      <c r="C55" s="192" t="s">
        <v>54</v>
      </c>
      <c r="D55" s="193"/>
      <c r="E55" s="193"/>
      <c r="F55" s="140" t="s">
        <v>164</v>
      </c>
      <c r="G55" s="90"/>
      <c r="H55" s="57"/>
      <c r="I55" s="91">
        <v>108</v>
      </c>
      <c r="J55" s="204"/>
      <c r="K55" s="205"/>
      <c r="L55" s="208"/>
      <c r="M55" s="209"/>
      <c r="N55" s="296"/>
      <c r="O55" s="296"/>
      <c r="P55" s="59"/>
      <c r="Q55" s="59">
        <v>84</v>
      </c>
      <c r="R55" s="59">
        <v>24</v>
      </c>
      <c r="S55" s="95"/>
    </row>
    <row r="56" spans="1:19" s="1" customFormat="1" ht="19.5" customHeight="1">
      <c r="A56" s="16"/>
      <c r="B56" s="34" t="s">
        <v>142</v>
      </c>
      <c r="C56" s="192" t="s">
        <v>55</v>
      </c>
      <c r="D56" s="193"/>
      <c r="E56" s="193"/>
      <c r="F56" s="140" t="s">
        <v>162</v>
      </c>
      <c r="G56" s="90"/>
      <c r="H56" s="57"/>
      <c r="I56" s="91">
        <v>72</v>
      </c>
      <c r="J56" s="204"/>
      <c r="K56" s="205"/>
      <c r="L56" s="208"/>
      <c r="M56" s="209"/>
      <c r="N56" s="296"/>
      <c r="O56" s="296"/>
      <c r="P56" s="59"/>
      <c r="Q56" s="59"/>
      <c r="R56" s="59"/>
      <c r="S56" s="95">
        <v>72</v>
      </c>
    </row>
    <row r="57" spans="1:19" s="1" customFormat="1" ht="17.25" customHeight="1" thickBot="1">
      <c r="A57" s="16"/>
      <c r="B57" s="156" t="s">
        <v>143</v>
      </c>
      <c r="C57" s="214" t="s">
        <v>133</v>
      </c>
      <c r="D57" s="215"/>
      <c r="E57" s="390"/>
      <c r="F57" s="157" t="s">
        <v>163</v>
      </c>
      <c r="G57" s="158"/>
      <c r="H57" s="159"/>
      <c r="I57" s="160"/>
      <c r="J57" s="161"/>
      <c r="K57" s="158"/>
      <c r="L57" s="162"/>
      <c r="M57" s="163"/>
      <c r="N57" s="393"/>
      <c r="O57" s="394"/>
      <c r="P57" s="80"/>
      <c r="Q57" s="80"/>
      <c r="R57" s="80"/>
      <c r="S57" s="95"/>
    </row>
    <row r="58" spans="1:19" s="1" customFormat="1" ht="27" customHeight="1" thickBot="1">
      <c r="A58" s="147"/>
      <c r="B58" s="170" t="s">
        <v>75</v>
      </c>
      <c r="C58" s="308" t="s">
        <v>42</v>
      </c>
      <c r="D58" s="309"/>
      <c r="E58" s="309"/>
      <c r="F58" s="171" t="s">
        <v>94</v>
      </c>
      <c r="G58" s="172">
        <v>63</v>
      </c>
      <c r="H58" s="173">
        <v>21</v>
      </c>
      <c r="I58" s="173">
        <v>42</v>
      </c>
      <c r="J58" s="335">
        <v>14</v>
      </c>
      <c r="K58" s="336"/>
      <c r="L58" s="334">
        <f>L59+L60+L61</f>
        <v>0</v>
      </c>
      <c r="M58" s="334"/>
      <c r="N58" s="334">
        <f>N59+N60+N61</f>
        <v>0</v>
      </c>
      <c r="O58" s="334"/>
      <c r="P58" s="174">
        <f>P59+P60+P61</f>
        <v>0</v>
      </c>
      <c r="Q58" s="173">
        <f>Q59+Q60+Q61</f>
        <v>0</v>
      </c>
      <c r="R58" s="175">
        <f>R59+R60+R61</f>
        <v>150</v>
      </c>
      <c r="S58" s="148">
        <f>S59+S60+S61</f>
        <v>72</v>
      </c>
    </row>
    <row r="59" spans="1:19" s="1" customFormat="1" ht="33" customHeight="1">
      <c r="A59" s="147"/>
      <c r="B59" s="176" t="s">
        <v>41</v>
      </c>
      <c r="C59" s="310" t="s">
        <v>43</v>
      </c>
      <c r="D59" s="311"/>
      <c r="E59" s="311"/>
      <c r="F59" s="140" t="s">
        <v>164</v>
      </c>
      <c r="G59" s="97">
        <v>63</v>
      </c>
      <c r="H59" s="98">
        <v>21</v>
      </c>
      <c r="I59" s="99">
        <v>42</v>
      </c>
      <c r="J59" s="387">
        <v>14</v>
      </c>
      <c r="K59" s="388"/>
      <c r="L59" s="389"/>
      <c r="M59" s="389"/>
      <c r="N59" s="389"/>
      <c r="O59" s="389"/>
      <c r="P59" s="100"/>
      <c r="Q59" s="100"/>
      <c r="R59" s="101">
        <v>42</v>
      </c>
      <c r="S59" s="149"/>
    </row>
    <row r="60" spans="1:19" s="1" customFormat="1" ht="21" customHeight="1">
      <c r="A60" s="147"/>
      <c r="B60" s="32" t="s">
        <v>144</v>
      </c>
      <c r="C60" s="192" t="s">
        <v>54</v>
      </c>
      <c r="D60" s="193"/>
      <c r="E60" s="193"/>
      <c r="F60" s="140" t="s">
        <v>164</v>
      </c>
      <c r="G60" s="90"/>
      <c r="H60" s="57"/>
      <c r="I60" s="91">
        <v>108</v>
      </c>
      <c r="J60" s="204"/>
      <c r="K60" s="205"/>
      <c r="L60" s="208"/>
      <c r="M60" s="209"/>
      <c r="N60" s="296"/>
      <c r="O60" s="296"/>
      <c r="P60" s="59"/>
      <c r="Q60" s="59"/>
      <c r="R60" s="95">
        <v>108</v>
      </c>
      <c r="S60" s="150"/>
    </row>
    <row r="61" spans="1:19" s="1" customFormat="1" ht="24" customHeight="1">
      <c r="A61" s="147"/>
      <c r="B61" s="32" t="s">
        <v>145</v>
      </c>
      <c r="C61" s="192" t="s">
        <v>55</v>
      </c>
      <c r="D61" s="193"/>
      <c r="E61" s="193"/>
      <c r="F61" s="140" t="s">
        <v>162</v>
      </c>
      <c r="G61" s="90"/>
      <c r="H61" s="57"/>
      <c r="I61" s="91">
        <v>72</v>
      </c>
      <c r="J61" s="204"/>
      <c r="K61" s="205"/>
      <c r="L61" s="208"/>
      <c r="M61" s="209"/>
      <c r="N61" s="296"/>
      <c r="O61" s="296"/>
      <c r="P61" s="59"/>
      <c r="Q61" s="59"/>
      <c r="R61" s="95"/>
      <c r="S61" s="151">
        <v>72</v>
      </c>
    </row>
    <row r="62" spans="1:19" s="1" customFormat="1" ht="24" customHeight="1" thickBot="1">
      <c r="A62" s="147"/>
      <c r="B62" s="177" t="s">
        <v>146</v>
      </c>
      <c r="C62" s="192" t="s">
        <v>133</v>
      </c>
      <c r="D62" s="193"/>
      <c r="E62" s="196"/>
      <c r="F62" s="142" t="s">
        <v>163</v>
      </c>
      <c r="G62" s="102"/>
      <c r="H62" s="103"/>
      <c r="I62" s="104"/>
      <c r="J62" s="105"/>
      <c r="K62" s="102"/>
      <c r="L62" s="106"/>
      <c r="M62" s="107"/>
      <c r="N62" s="395"/>
      <c r="O62" s="396"/>
      <c r="P62" s="108"/>
      <c r="Q62" s="108"/>
      <c r="R62" s="178"/>
      <c r="S62" s="152"/>
    </row>
    <row r="63" spans="1:19" s="1" customFormat="1" ht="32.25" customHeight="1">
      <c r="A63" s="147"/>
      <c r="B63" s="30" t="s">
        <v>76</v>
      </c>
      <c r="C63" s="304" t="s">
        <v>48</v>
      </c>
      <c r="D63" s="305"/>
      <c r="E63" s="305"/>
      <c r="F63" s="139" t="s">
        <v>94</v>
      </c>
      <c r="G63" s="109">
        <v>33</v>
      </c>
      <c r="H63" s="110">
        <v>11</v>
      </c>
      <c r="I63" s="110">
        <v>22</v>
      </c>
      <c r="J63" s="312">
        <v>7</v>
      </c>
      <c r="K63" s="313"/>
      <c r="L63" s="337">
        <f>L64+L65+L66</f>
        <v>0</v>
      </c>
      <c r="M63" s="337"/>
      <c r="N63" s="337">
        <f>N64+N65+N66</f>
        <v>0</v>
      </c>
      <c r="O63" s="337"/>
      <c r="P63" s="111">
        <f>P64+P65+P66</f>
        <v>0</v>
      </c>
      <c r="Q63" s="111">
        <f>Q64+Q65+Q66</f>
        <v>0</v>
      </c>
      <c r="R63" s="179">
        <f>R64+R65+R66</f>
        <v>130</v>
      </c>
      <c r="S63" s="153">
        <f>S64+S65+S66</f>
        <v>36</v>
      </c>
    </row>
    <row r="64" spans="1:19" s="1" customFormat="1" ht="35.25" customHeight="1">
      <c r="A64" s="147"/>
      <c r="B64" s="32" t="s">
        <v>45</v>
      </c>
      <c r="C64" s="194" t="s">
        <v>52</v>
      </c>
      <c r="D64" s="195"/>
      <c r="E64" s="195"/>
      <c r="F64" s="140" t="s">
        <v>93</v>
      </c>
      <c r="G64" s="90">
        <v>33</v>
      </c>
      <c r="H64" s="57">
        <v>11</v>
      </c>
      <c r="I64" s="91">
        <v>22</v>
      </c>
      <c r="J64" s="204">
        <v>7</v>
      </c>
      <c r="K64" s="205"/>
      <c r="L64" s="296"/>
      <c r="M64" s="296"/>
      <c r="N64" s="296"/>
      <c r="O64" s="296"/>
      <c r="P64" s="59"/>
      <c r="Q64" s="59"/>
      <c r="R64" s="95">
        <v>22</v>
      </c>
      <c r="S64" s="150"/>
    </row>
    <row r="65" spans="1:19" s="1" customFormat="1" ht="20.25" customHeight="1">
      <c r="A65" s="147"/>
      <c r="B65" s="32" t="s">
        <v>148</v>
      </c>
      <c r="C65" s="192" t="s">
        <v>54</v>
      </c>
      <c r="D65" s="193"/>
      <c r="E65" s="193"/>
      <c r="F65" s="140" t="s">
        <v>93</v>
      </c>
      <c r="G65" s="90"/>
      <c r="H65" s="57"/>
      <c r="I65" s="91">
        <v>108</v>
      </c>
      <c r="J65" s="204"/>
      <c r="K65" s="205"/>
      <c r="L65" s="208"/>
      <c r="M65" s="209"/>
      <c r="N65" s="296"/>
      <c r="O65" s="296"/>
      <c r="P65" s="59"/>
      <c r="Q65" s="59"/>
      <c r="R65" s="95">
        <v>108</v>
      </c>
      <c r="S65" s="150"/>
    </row>
    <row r="66" spans="1:19" s="1" customFormat="1" ht="20.25" customHeight="1">
      <c r="A66" s="147"/>
      <c r="B66" s="32" t="s">
        <v>149</v>
      </c>
      <c r="C66" s="192" t="s">
        <v>55</v>
      </c>
      <c r="D66" s="193"/>
      <c r="E66" s="193"/>
      <c r="F66" s="140" t="s">
        <v>162</v>
      </c>
      <c r="G66" s="90"/>
      <c r="H66" s="57"/>
      <c r="I66" s="91">
        <v>36</v>
      </c>
      <c r="J66" s="96"/>
      <c r="K66" s="90"/>
      <c r="L66" s="208"/>
      <c r="M66" s="209"/>
      <c r="N66" s="208"/>
      <c r="O66" s="209"/>
      <c r="P66" s="59"/>
      <c r="Q66" s="59"/>
      <c r="R66" s="95"/>
      <c r="S66" s="150">
        <v>36</v>
      </c>
    </row>
    <row r="67" spans="1:19" s="1" customFormat="1" ht="20.25" customHeight="1">
      <c r="A67" s="147"/>
      <c r="B67" s="32" t="s">
        <v>147</v>
      </c>
      <c r="C67" s="192" t="s">
        <v>133</v>
      </c>
      <c r="D67" s="193"/>
      <c r="E67" s="196"/>
      <c r="F67" s="141" t="s">
        <v>163</v>
      </c>
      <c r="G67" s="90"/>
      <c r="H67" s="57"/>
      <c r="I67" s="91"/>
      <c r="J67" s="96"/>
      <c r="K67" s="90"/>
      <c r="L67" s="92"/>
      <c r="M67" s="93"/>
      <c r="N67" s="92"/>
      <c r="O67" s="93"/>
      <c r="P67" s="59"/>
      <c r="Q67" s="59"/>
      <c r="R67" s="95"/>
      <c r="S67" s="150"/>
    </row>
    <row r="68" spans="1:19" s="1" customFormat="1" ht="20.25" customHeight="1">
      <c r="A68" s="147"/>
      <c r="B68" s="31" t="s">
        <v>77</v>
      </c>
      <c r="C68" s="294" t="s">
        <v>49</v>
      </c>
      <c r="D68" s="295"/>
      <c r="E68" s="295"/>
      <c r="F68" s="139" t="s">
        <v>94</v>
      </c>
      <c r="G68" s="86">
        <v>54</v>
      </c>
      <c r="H68" s="87">
        <v>18</v>
      </c>
      <c r="I68" s="87">
        <v>36</v>
      </c>
      <c r="J68" s="206">
        <v>11</v>
      </c>
      <c r="K68" s="207"/>
      <c r="L68" s="314">
        <f>L69+L70+L71</f>
        <v>0</v>
      </c>
      <c r="M68" s="314"/>
      <c r="N68" s="314">
        <f>N69+N70+N71</f>
        <v>0</v>
      </c>
      <c r="O68" s="314"/>
      <c r="P68" s="88">
        <f>P69+P70+P71</f>
        <v>0</v>
      </c>
      <c r="Q68" s="88">
        <f>Q69+Q70+Q71</f>
        <v>0</v>
      </c>
      <c r="R68" s="112">
        <f>R69+R70+R71</f>
        <v>108</v>
      </c>
      <c r="S68" s="154">
        <f>S69+S70+S71</f>
        <v>36</v>
      </c>
    </row>
    <row r="69" spans="1:19" s="1" customFormat="1" ht="23.25" customHeight="1">
      <c r="A69" s="147"/>
      <c r="B69" s="32" t="s">
        <v>46</v>
      </c>
      <c r="C69" s="194" t="s">
        <v>69</v>
      </c>
      <c r="D69" s="195"/>
      <c r="E69" s="195"/>
      <c r="F69" s="140" t="s">
        <v>164</v>
      </c>
      <c r="G69" s="90">
        <v>54</v>
      </c>
      <c r="H69" s="57">
        <v>18</v>
      </c>
      <c r="I69" s="91">
        <v>36</v>
      </c>
      <c r="J69" s="204">
        <v>11</v>
      </c>
      <c r="K69" s="205"/>
      <c r="L69" s="296"/>
      <c r="M69" s="296"/>
      <c r="N69" s="296"/>
      <c r="O69" s="296"/>
      <c r="P69" s="59"/>
      <c r="Q69" s="59"/>
      <c r="R69" s="95">
        <v>36</v>
      </c>
      <c r="S69" s="150"/>
    </row>
    <row r="70" spans="1:19" s="1" customFormat="1" ht="18.75" customHeight="1">
      <c r="A70" s="147"/>
      <c r="B70" s="32" t="s">
        <v>150</v>
      </c>
      <c r="C70" s="192" t="s">
        <v>54</v>
      </c>
      <c r="D70" s="193"/>
      <c r="E70" s="193"/>
      <c r="F70" s="140" t="s">
        <v>164</v>
      </c>
      <c r="G70" s="90"/>
      <c r="H70" s="57"/>
      <c r="I70" s="91">
        <v>72</v>
      </c>
      <c r="J70" s="204"/>
      <c r="K70" s="205"/>
      <c r="L70" s="208"/>
      <c r="M70" s="209"/>
      <c r="N70" s="296"/>
      <c r="O70" s="296"/>
      <c r="P70" s="59"/>
      <c r="Q70" s="59"/>
      <c r="R70" s="95">
        <v>72</v>
      </c>
      <c r="S70" s="150"/>
    </row>
    <row r="71" spans="1:19" s="1" customFormat="1" ht="18.75" customHeight="1">
      <c r="A71" s="147"/>
      <c r="B71" s="32" t="s">
        <v>151</v>
      </c>
      <c r="C71" s="192" t="s">
        <v>55</v>
      </c>
      <c r="D71" s="193"/>
      <c r="E71" s="193"/>
      <c r="F71" s="140" t="s">
        <v>162</v>
      </c>
      <c r="G71" s="90"/>
      <c r="H71" s="57"/>
      <c r="I71" s="91">
        <v>36</v>
      </c>
      <c r="J71" s="96"/>
      <c r="K71" s="90"/>
      <c r="L71" s="208"/>
      <c r="M71" s="209"/>
      <c r="N71" s="208"/>
      <c r="O71" s="209"/>
      <c r="P71" s="59"/>
      <c r="Q71" s="59"/>
      <c r="R71" s="95"/>
      <c r="S71" s="150">
        <v>36</v>
      </c>
    </row>
    <row r="72" spans="1:19" s="1" customFormat="1" ht="18.75" customHeight="1">
      <c r="A72" s="147"/>
      <c r="B72" s="32" t="s">
        <v>152</v>
      </c>
      <c r="C72" s="192" t="s">
        <v>133</v>
      </c>
      <c r="D72" s="193"/>
      <c r="E72" s="196"/>
      <c r="F72" s="141"/>
      <c r="G72" s="90"/>
      <c r="H72" s="57"/>
      <c r="I72" s="91"/>
      <c r="J72" s="96"/>
      <c r="K72" s="90"/>
      <c r="L72" s="92"/>
      <c r="M72" s="93"/>
      <c r="N72" s="92"/>
      <c r="O72" s="93"/>
      <c r="P72" s="59"/>
      <c r="Q72" s="59"/>
      <c r="R72" s="95"/>
      <c r="S72" s="150"/>
    </row>
    <row r="73" spans="1:19" s="1" customFormat="1" ht="36" customHeight="1" thickBot="1">
      <c r="A73" s="147"/>
      <c r="B73" s="180" t="s">
        <v>78</v>
      </c>
      <c r="C73" s="190" t="s">
        <v>51</v>
      </c>
      <c r="D73" s="191"/>
      <c r="E73" s="191"/>
      <c r="F73" s="181" t="s">
        <v>94</v>
      </c>
      <c r="G73" s="182">
        <v>174</v>
      </c>
      <c r="H73" s="183">
        <v>58</v>
      </c>
      <c r="I73" s="183">
        <v>116</v>
      </c>
      <c r="J73" s="200">
        <v>36</v>
      </c>
      <c r="K73" s="201"/>
      <c r="L73" s="350">
        <f>L74+L75+L76</f>
        <v>0</v>
      </c>
      <c r="M73" s="350"/>
      <c r="N73" s="197">
        <f>N74+N75+N76</f>
        <v>0</v>
      </c>
      <c r="O73" s="197"/>
      <c r="P73" s="184">
        <f>P74+P75+P76</f>
        <v>0</v>
      </c>
      <c r="Q73" s="184">
        <f>Q74+Q75+Q76</f>
        <v>0</v>
      </c>
      <c r="R73" s="185">
        <f>R74+R75+R76</f>
        <v>116</v>
      </c>
      <c r="S73" s="155">
        <f>S74+S75+S76</f>
        <v>360</v>
      </c>
    </row>
    <row r="74" spans="1:19" s="1" customFormat="1" ht="33" customHeight="1">
      <c r="A74" s="2"/>
      <c r="B74" s="164" t="s">
        <v>47</v>
      </c>
      <c r="C74" s="211" t="s">
        <v>53</v>
      </c>
      <c r="D74" s="212"/>
      <c r="E74" s="212"/>
      <c r="F74" s="165" t="s">
        <v>162</v>
      </c>
      <c r="G74" s="166">
        <v>174</v>
      </c>
      <c r="H74" s="167">
        <v>58</v>
      </c>
      <c r="I74" s="168">
        <v>116</v>
      </c>
      <c r="J74" s="202">
        <v>36</v>
      </c>
      <c r="K74" s="203"/>
      <c r="L74" s="213"/>
      <c r="M74" s="213"/>
      <c r="N74" s="213"/>
      <c r="O74" s="213"/>
      <c r="P74" s="169"/>
      <c r="Q74" s="169"/>
      <c r="R74" s="169">
        <v>56</v>
      </c>
      <c r="S74" s="95">
        <v>60</v>
      </c>
    </row>
    <row r="75" spans="1:19" s="1" customFormat="1" ht="21" customHeight="1">
      <c r="A75" s="2"/>
      <c r="B75" s="32" t="s">
        <v>153</v>
      </c>
      <c r="C75" s="192" t="s">
        <v>54</v>
      </c>
      <c r="D75" s="193"/>
      <c r="E75" s="193"/>
      <c r="F75" s="140" t="s">
        <v>162</v>
      </c>
      <c r="G75" s="90"/>
      <c r="H75" s="57"/>
      <c r="I75" s="91">
        <v>144</v>
      </c>
      <c r="J75" s="204"/>
      <c r="K75" s="205"/>
      <c r="L75" s="296"/>
      <c r="M75" s="296"/>
      <c r="N75" s="296"/>
      <c r="O75" s="296"/>
      <c r="P75" s="59"/>
      <c r="Q75" s="59"/>
      <c r="R75" s="59">
        <v>60</v>
      </c>
      <c r="S75" s="95">
        <v>84</v>
      </c>
    </row>
    <row r="76" spans="1:19" s="1" customFormat="1" ht="21.75" customHeight="1">
      <c r="A76" s="2"/>
      <c r="B76" s="38" t="s">
        <v>154</v>
      </c>
      <c r="C76" s="214" t="s">
        <v>55</v>
      </c>
      <c r="D76" s="215"/>
      <c r="E76" s="215"/>
      <c r="F76" s="140" t="s">
        <v>162</v>
      </c>
      <c r="G76" s="90"/>
      <c r="H76" s="57"/>
      <c r="I76" s="91">
        <v>216</v>
      </c>
      <c r="J76" s="204"/>
      <c r="K76" s="205"/>
      <c r="L76" s="208"/>
      <c r="M76" s="209"/>
      <c r="N76" s="296"/>
      <c r="O76" s="296"/>
      <c r="P76" s="59"/>
      <c r="Q76" s="59"/>
      <c r="R76" s="59"/>
      <c r="S76" s="95">
        <v>216</v>
      </c>
    </row>
    <row r="77" spans="1:19" s="1" customFormat="1" ht="15.75" customHeight="1" thickBot="1">
      <c r="A77" s="2"/>
      <c r="B77" s="39" t="s">
        <v>155</v>
      </c>
      <c r="C77" s="192" t="s">
        <v>133</v>
      </c>
      <c r="D77" s="193"/>
      <c r="E77" s="196"/>
      <c r="F77" s="143" t="s">
        <v>163</v>
      </c>
      <c r="G77" s="113"/>
      <c r="H77" s="114"/>
      <c r="I77" s="115"/>
      <c r="J77" s="116"/>
      <c r="K77" s="113"/>
      <c r="L77" s="117"/>
      <c r="M77" s="118"/>
      <c r="N77" s="395"/>
      <c r="O77" s="396"/>
      <c r="P77" s="119"/>
      <c r="Q77" s="119"/>
      <c r="R77" s="119"/>
      <c r="S77" s="120"/>
    </row>
    <row r="78" spans="1:19" s="1" customFormat="1" ht="30" customHeight="1" thickBot="1">
      <c r="A78" s="2"/>
      <c r="B78" s="40" t="s">
        <v>56</v>
      </c>
      <c r="C78" s="301" t="s">
        <v>57</v>
      </c>
      <c r="D78" s="302"/>
      <c r="E78" s="303"/>
      <c r="F78" s="144" t="s">
        <v>92</v>
      </c>
      <c r="G78" s="121">
        <v>72</v>
      </c>
      <c r="H78" s="121">
        <v>36</v>
      </c>
      <c r="I78" s="121">
        <v>36</v>
      </c>
      <c r="J78" s="222">
        <v>32</v>
      </c>
      <c r="K78" s="223"/>
      <c r="L78" s="297"/>
      <c r="M78" s="298"/>
      <c r="N78" s="293"/>
      <c r="O78" s="293"/>
      <c r="P78" s="122"/>
      <c r="Q78" s="122"/>
      <c r="R78" s="121">
        <v>36</v>
      </c>
      <c r="S78" s="123"/>
    </row>
    <row r="79" spans="1:19" s="1" customFormat="1" ht="20.25" customHeight="1" thickBot="1">
      <c r="A79" s="2"/>
      <c r="B79" s="315" t="s">
        <v>58</v>
      </c>
      <c r="C79" s="316"/>
      <c r="D79" s="316"/>
      <c r="E79" s="317"/>
      <c r="F79" s="41" t="s">
        <v>106</v>
      </c>
      <c r="G79" s="26">
        <v>4104</v>
      </c>
      <c r="H79" s="26">
        <f>H78+H73+H68+H63+H58+H53+H48+H43+H38+H29+H14</f>
        <v>1368</v>
      </c>
      <c r="I79" s="26">
        <v>4176</v>
      </c>
      <c r="J79" s="299">
        <v>1878</v>
      </c>
      <c r="K79" s="300"/>
      <c r="L79" s="299">
        <f>L73+L68+L63+L58+L53+L48+L43+L38+L29+L14</f>
        <v>612</v>
      </c>
      <c r="M79" s="300"/>
      <c r="N79" s="292">
        <f>N78+N73+N68+N58+N53+N48+N43+N38+N29+N14</f>
        <v>792</v>
      </c>
      <c r="O79" s="292"/>
      <c r="P79" s="26">
        <f>P78+P73+P68+P63+P58+P53+P48+P43+P38+P29+P14</f>
        <v>612</v>
      </c>
      <c r="Q79" s="26">
        <f>Q78+Q73+Q68+Q63+Q58+Q53+Q48+Q43+Q38+Q29+Q14</f>
        <v>792</v>
      </c>
      <c r="R79" s="26">
        <f>R78+R73+R68+R63+R58+R53+R48+R43+R38+R29+R14</f>
        <v>612</v>
      </c>
      <c r="S79" s="42">
        <f>S78+S73+S68+S63+S58+S53+S48+S43+S38+S29</f>
        <v>684.333</v>
      </c>
    </row>
    <row r="80" spans="1:19" s="1" customFormat="1" ht="21" customHeight="1" thickBot="1">
      <c r="A80" s="2"/>
      <c r="B80" s="43" t="s">
        <v>59</v>
      </c>
      <c r="C80" s="351" t="s">
        <v>60</v>
      </c>
      <c r="D80" s="352"/>
      <c r="E80" s="353"/>
      <c r="F80" s="326" t="s">
        <v>156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8"/>
    </row>
    <row r="81" spans="1:19" s="1" customFormat="1" ht="46.5" customHeight="1">
      <c r="A81" s="2"/>
      <c r="B81" s="338" t="s">
        <v>169</v>
      </c>
      <c r="C81" s="339"/>
      <c r="D81" s="339"/>
      <c r="E81" s="339"/>
      <c r="F81" s="339"/>
      <c r="G81" s="340"/>
      <c r="H81" s="331" t="s">
        <v>61</v>
      </c>
      <c r="I81" s="318" t="s">
        <v>62</v>
      </c>
      <c r="J81" s="319"/>
      <c r="K81" s="320"/>
      <c r="L81" s="329">
        <v>516</v>
      </c>
      <c r="M81" s="330"/>
      <c r="N81" s="348">
        <v>702</v>
      </c>
      <c r="O81" s="348"/>
      <c r="P81" s="36">
        <v>504</v>
      </c>
      <c r="Q81" s="36">
        <v>684</v>
      </c>
      <c r="R81" s="36">
        <v>234</v>
      </c>
      <c r="S81" s="44">
        <v>60</v>
      </c>
    </row>
    <row r="82" spans="1:19" s="1" customFormat="1" ht="15.75" customHeight="1">
      <c r="A82" s="2"/>
      <c r="B82" s="341" t="s">
        <v>64</v>
      </c>
      <c r="C82" s="342"/>
      <c r="D82" s="342"/>
      <c r="E82" s="342"/>
      <c r="F82" s="342"/>
      <c r="G82" s="343"/>
      <c r="H82" s="332"/>
      <c r="I82" s="216" t="s">
        <v>63</v>
      </c>
      <c r="J82" s="217"/>
      <c r="K82" s="218"/>
      <c r="L82" s="324">
        <v>96</v>
      </c>
      <c r="M82" s="325"/>
      <c r="N82" s="347">
        <v>90</v>
      </c>
      <c r="O82" s="347"/>
      <c r="P82" s="18">
        <v>108</v>
      </c>
      <c r="Q82" s="18">
        <v>108</v>
      </c>
      <c r="R82" s="18">
        <v>378</v>
      </c>
      <c r="S82" s="33">
        <v>84</v>
      </c>
    </row>
    <row r="83" spans="2:19" ht="30.75" customHeight="1">
      <c r="B83" s="321" t="s">
        <v>171</v>
      </c>
      <c r="C83" s="322"/>
      <c r="D83" s="322"/>
      <c r="E83" s="322"/>
      <c r="F83" s="322"/>
      <c r="G83" s="323"/>
      <c r="H83" s="332"/>
      <c r="I83" s="216" t="s">
        <v>65</v>
      </c>
      <c r="J83" s="217"/>
      <c r="K83" s="218"/>
      <c r="L83" s="324"/>
      <c r="M83" s="325"/>
      <c r="N83" s="347"/>
      <c r="O83" s="347"/>
      <c r="P83" s="18"/>
      <c r="Q83" s="18"/>
      <c r="R83" s="18"/>
      <c r="S83" s="33">
        <v>612</v>
      </c>
    </row>
    <row r="84" spans="2:19" ht="15.75" customHeight="1">
      <c r="B84" s="344" t="s">
        <v>170</v>
      </c>
      <c r="C84" s="345"/>
      <c r="D84" s="345"/>
      <c r="E84" s="345"/>
      <c r="F84" s="345"/>
      <c r="G84" s="346"/>
      <c r="H84" s="332"/>
      <c r="I84" s="216" t="s">
        <v>66</v>
      </c>
      <c r="J84" s="217"/>
      <c r="K84" s="218"/>
      <c r="L84" s="324"/>
      <c r="M84" s="325"/>
      <c r="N84" s="347"/>
      <c r="O84" s="347"/>
      <c r="P84" s="18">
        <v>1</v>
      </c>
      <c r="Q84" s="18">
        <v>2</v>
      </c>
      <c r="R84" s="18"/>
      <c r="S84" s="33">
        <v>8</v>
      </c>
    </row>
    <row r="85" spans="2:19" ht="33" customHeight="1">
      <c r="B85" s="224"/>
      <c r="C85" s="225"/>
      <c r="D85" s="225"/>
      <c r="E85" s="225"/>
      <c r="F85" s="225"/>
      <c r="G85" s="226"/>
      <c r="H85" s="332"/>
      <c r="I85" s="216" t="s">
        <v>67</v>
      </c>
      <c r="J85" s="217"/>
      <c r="K85" s="218"/>
      <c r="L85" s="324">
        <v>1</v>
      </c>
      <c r="M85" s="325"/>
      <c r="N85" s="347">
        <v>3</v>
      </c>
      <c r="O85" s="347"/>
      <c r="P85" s="18">
        <v>6</v>
      </c>
      <c r="Q85" s="18">
        <v>11</v>
      </c>
      <c r="R85" s="18">
        <v>6</v>
      </c>
      <c r="S85" s="33">
        <v>3</v>
      </c>
    </row>
    <row r="86" spans="2:19" ht="16.5" customHeight="1" thickBot="1">
      <c r="B86" s="227"/>
      <c r="C86" s="228"/>
      <c r="D86" s="228"/>
      <c r="E86" s="228"/>
      <c r="F86" s="228"/>
      <c r="G86" s="229"/>
      <c r="H86" s="333"/>
      <c r="I86" s="219" t="s">
        <v>68</v>
      </c>
      <c r="J86" s="220"/>
      <c r="K86" s="221"/>
      <c r="L86" s="354">
        <v>2</v>
      </c>
      <c r="M86" s="355"/>
      <c r="N86" s="349">
        <v>1</v>
      </c>
      <c r="O86" s="349"/>
      <c r="P86" s="37">
        <v>1</v>
      </c>
      <c r="Q86" s="37"/>
      <c r="R86" s="37">
        <v>1</v>
      </c>
      <c r="S86" s="45"/>
    </row>
    <row r="87" spans="12:13" ht="15">
      <c r="L87" s="210"/>
      <c r="M87" s="210"/>
    </row>
    <row r="89" ht="15">
      <c r="F89" s="9"/>
    </row>
  </sheetData>
  <sheetProtection/>
  <mergeCells count="277">
    <mergeCell ref="C77:E77"/>
    <mergeCell ref="N47:O47"/>
    <mergeCell ref="N57:O57"/>
    <mergeCell ref="N62:O62"/>
    <mergeCell ref="N77:O77"/>
    <mergeCell ref="L48:M48"/>
    <mergeCell ref="L50:M50"/>
    <mergeCell ref="N64:O64"/>
    <mergeCell ref="N63:O63"/>
    <mergeCell ref="L71:M71"/>
    <mergeCell ref="C42:E42"/>
    <mergeCell ref="C47:E47"/>
    <mergeCell ref="C52:E52"/>
    <mergeCell ref="C57:E57"/>
    <mergeCell ref="C62:E62"/>
    <mergeCell ref="C67:E67"/>
    <mergeCell ref="C43:E43"/>
    <mergeCell ref="C44:E44"/>
    <mergeCell ref="J43:K43"/>
    <mergeCell ref="N43:O43"/>
    <mergeCell ref="J48:K48"/>
    <mergeCell ref="J49:K49"/>
    <mergeCell ref="L59:M59"/>
    <mergeCell ref="N59:O59"/>
    <mergeCell ref="N55:O55"/>
    <mergeCell ref="N46:O46"/>
    <mergeCell ref="J55:K55"/>
    <mergeCell ref="N44:O44"/>
    <mergeCell ref="N71:O71"/>
    <mergeCell ref="C41:E41"/>
    <mergeCell ref="N51:O51"/>
    <mergeCell ref="C51:E51"/>
    <mergeCell ref="C66:E66"/>
    <mergeCell ref="C45:E45"/>
    <mergeCell ref="J68:K68"/>
    <mergeCell ref="J59:K59"/>
    <mergeCell ref="L44:M44"/>
    <mergeCell ref="N41:O41"/>
    <mergeCell ref="J40:K40"/>
    <mergeCell ref="N39:O39"/>
    <mergeCell ref="L40:M40"/>
    <mergeCell ref="N34:O34"/>
    <mergeCell ref="N40:O40"/>
    <mergeCell ref="N37:O37"/>
    <mergeCell ref="N32:O32"/>
    <mergeCell ref="N33:O33"/>
    <mergeCell ref="N31:O31"/>
    <mergeCell ref="N56:O56"/>
    <mergeCell ref="N48:O48"/>
    <mergeCell ref="N50:O50"/>
    <mergeCell ref="N49:O49"/>
    <mergeCell ref="N45:O45"/>
    <mergeCell ref="N38:O38"/>
    <mergeCell ref="N36:O36"/>
    <mergeCell ref="N27:O27"/>
    <mergeCell ref="L26:M26"/>
    <mergeCell ref="N26:O26"/>
    <mergeCell ref="N14:O14"/>
    <mergeCell ref="L21:M21"/>
    <mergeCell ref="N28:O28"/>
    <mergeCell ref="N16:O16"/>
    <mergeCell ref="L32:M32"/>
    <mergeCell ref="L34:M34"/>
    <mergeCell ref="L23:M23"/>
    <mergeCell ref="L22:M22"/>
    <mergeCell ref="L27:M27"/>
    <mergeCell ref="N29:O29"/>
    <mergeCell ref="N30:O30"/>
    <mergeCell ref="L28:M28"/>
    <mergeCell ref="L18:M18"/>
    <mergeCell ref="L16:M16"/>
    <mergeCell ref="N13:O13"/>
    <mergeCell ref="N18:O18"/>
    <mergeCell ref="J13:K13"/>
    <mergeCell ref="L17:M17"/>
    <mergeCell ref="N15:O15"/>
    <mergeCell ref="L15:M15"/>
    <mergeCell ref="L7:S7"/>
    <mergeCell ref="P8:Q8"/>
    <mergeCell ref="R8:S8"/>
    <mergeCell ref="R9:R10"/>
    <mergeCell ref="P9:P10"/>
    <mergeCell ref="Q9:Q10"/>
    <mergeCell ref="N9:O10"/>
    <mergeCell ref="L8:O8"/>
    <mergeCell ref="L9:M10"/>
    <mergeCell ref="S9:S10"/>
    <mergeCell ref="L13:M13"/>
    <mergeCell ref="N23:O23"/>
    <mergeCell ref="N12:O12"/>
    <mergeCell ref="N22:O22"/>
    <mergeCell ref="L39:M39"/>
    <mergeCell ref="L36:M36"/>
    <mergeCell ref="L35:M35"/>
    <mergeCell ref="L12:M12"/>
    <mergeCell ref="N17:O17"/>
    <mergeCell ref="L14:M14"/>
    <mergeCell ref="L43:M43"/>
    <mergeCell ref="L31:M31"/>
    <mergeCell ref="L29:M29"/>
    <mergeCell ref="L30:M30"/>
    <mergeCell ref="L38:M38"/>
    <mergeCell ref="L41:M41"/>
    <mergeCell ref="L33:M33"/>
    <mergeCell ref="L37:M37"/>
    <mergeCell ref="N86:O86"/>
    <mergeCell ref="L73:M73"/>
    <mergeCell ref="C80:E80"/>
    <mergeCell ref="N74:O74"/>
    <mergeCell ref="L85:M85"/>
    <mergeCell ref="N85:O85"/>
    <mergeCell ref="L86:M86"/>
    <mergeCell ref="N82:O82"/>
    <mergeCell ref="L83:M83"/>
    <mergeCell ref="N83:O83"/>
    <mergeCell ref="B81:G81"/>
    <mergeCell ref="B82:G82"/>
    <mergeCell ref="B84:G84"/>
    <mergeCell ref="L75:M75"/>
    <mergeCell ref="N75:O75"/>
    <mergeCell ref="L70:M70"/>
    <mergeCell ref="J70:K70"/>
    <mergeCell ref="L84:M84"/>
    <mergeCell ref="N84:O84"/>
    <mergeCell ref="N81:O81"/>
    <mergeCell ref="N68:O68"/>
    <mergeCell ref="L69:M69"/>
    <mergeCell ref="N60:O60"/>
    <mergeCell ref="N70:O70"/>
    <mergeCell ref="J64:K64"/>
    <mergeCell ref="N65:O65"/>
    <mergeCell ref="L63:M63"/>
    <mergeCell ref="N69:O69"/>
    <mergeCell ref="N66:O66"/>
    <mergeCell ref="N61:O61"/>
    <mergeCell ref="J56:K56"/>
    <mergeCell ref="L58:M58"/>
    <mergeCell ref="N58:O58"/>
    <mergeCell ref="L51:M51"/>
    <mergeCell ref="L56:M56"/>
    <mergeCell ref="L53:M53"/>
    <mergeCell ref="N53:O53"/>
    <mergeCell ref="L55:M55"/>
    <mergeCell ref="J58:K58"/>
    <mergeCell ref="N54:O54"/>
    <mergeCell ref="B79:E79"/>
    <mergeCell ref="I81:K81"/>
    <mergeCell ref="I83:K83"/>
    <mergeCell ref="I84:K84"/>
    <mergeCell ref="B83:G83"/>
    <mergeCell ref="L82:M82"/>
    <mergeCell ref="F80:S80"/>
    <mergeCell ref="L79:M79"/>
    <mergeCell ref="L81:M81"/>
    <mergeCell ref="H81:H86"/>
    <mergeCell ref="L61:M61"/>
    <mergeCell ref="J63:K63"/>
    <mergeCell ref="L66:M66"/>
    <mergeCell ref="J65:K65"/>
    <mergeCell ref="J60:K60"/>
    <mergeCell ref="J69:K69"/>
    <mergeCell ref="L68:M68"/>
    <mergeCell ref="L65:M65"/>
    <mergeCell ref="L64:M64"/>
    <mergeCell ref="J46:K46"/>
    <mergeCell ref="J61:K61"/>
    <mergeCell ref="C48:E48"/>
    <mergeCell ref="C49:E49"/>
    <mergeCell ref="C46:E46"/>
    <mergeCell ref="C50:E50"/>
    <mergeCell ref="J50:K50"/>
    <mergeCell ref="C58:E58"/>
    <mergeCell ref="C59:E59"/>
    <mergeCell ref="J54:K54"/>
    <mergeCell ref="L78:M78"/>
    <mergeCell ref="J79:K79"/>
    <mergeCell ref="C78:E78"/>
    <mergeCell ref="L76:M76"/>
    <mergeCell ref="L49:M49"/>
    <mergeCell ref="L54:M54"/>
    <mergeCell ref="J53:K53"/>
    <mergeCell ref="C53:E53"/>
    <mergeCell ref="C54:E54"/>
    <mergeCell ref="C63:E63"/>
    <mergeCell ref="C39:E39"/>
    <mergeCell ref="C36:E36"/>
    <mergeCell ref="J39:K39"/>
    <mergeCell ref="L60:M60"/>
    <mergeCell ref="J44:K44"/>
    <mergeCell ref="N79:O79"/>
    <mergeCell ref="N78:O78"/>
    <mergeCell ref="C68:E68"/>
    <mergeCell ref="C69:E69"/>
    <mergeCell ref="N76:O76"/>
    <mergeCell ref="C37:E37"/>
    <mergeCell ref="C26:E26"/>
    <mergeCell ref="C35:E35"/>
    <mergeCell ref="J33:K33"/>
    <mergeCell ref="J36:K36"/>
    <mergeCell ref="J37:K37"/>
    <mergeCell ref="C31:E31"/>
    <mergeCell ref="C32:E32"/>
    <mergeCell ref="J31:K31"/>
    <mergeCell ref="C33:E33"/>
    <mergeCell ref="C16:E16"/>
    <mergeCell ref="C17:E17"/>
    <mergeCell ref="C18:E18"/>
    <mergeCell ref="C28:E28"/>
    <mergeCell ref="C30:E30"/>
    <mergeCell ref="C27:E27"/>
    <mergeCell ref="C29:E29"/>
    <mergeCell ref="C25:E25"/>
    <mergeCell ref="C40:E40"/>
    <mergeCell ref="C38:E38"/>
    <mergeCell ref="C34:E34"/>
    <mergeCell ref="C22:E22"/>
    <mergeCell ref="J34:K34"/>
    <mergeCell ref="J32:K32"/>
    <mergeCell ref="J29:K29"/>
    <mergeCell ref="J30:K30"/>
    <mergeCell ref="B7:B12"/>
    <mergeCell ref="C7:E12"/>
    <mergeCell ref="F7:F12"/>
    <mergeCell ref="G7:K7"/>
    <mergeCell ref="G8:G12"/>
    <mergeCell ref="H8:H12"/>
    <mergeCell ref="I8:K8"/>
    <mergeCell ref="J10:K12"/>
    <mergeCell ref="J9:K9"/>
    <mergeCell ref="I9:I12"/>
    <mergeCell ref="C13:E13"/>
    <mergeCell ref="C14:E14"/>
    <mergeCell ref="C23:E23"/>
    <mergeCell ref="C24:E24"/>
    <mergeCell ref="C21:E21"/>
    <mergeCell ref="C15:E15"/>
    <mergeCell ref="C19:E19"/>
    <mergeCell ref="C20:E20"/>
    <mergeCell ref="L87:M87"/>
    <mergeCell ref="C74:E74"/>
    <mergeCell ref="L74:M74"/>
    <mergeCell ref="C76:E76"/>
    <mergeCell ref="C75:E75"/>
    <mergeCell ref="I82:K82"/>
    <mergeCell ref="I85:K85"/>
    <mergeCell ref="I86:K86"/>
    <mergeCell ref="J78:K78"/>
    <mergeCell ref="B85:G86"/>
    <mergeCell ref="N73:O73"/>
    <mergeCell ref="N35:O35"/>
    <mergeCell ref="J73:K73"/>
    <mergeCell ref="J74:K74"/>
    <mergeCell ref="J75:K75"/>
    <mergeCell ref="J76:K76"/>
    <mergeCell ref="J38:K38"/>
    <mergeCell ref="L45:M45"/>
    <mergeCell ref="L46:M46"/>
    <mergeCell ref="J45:K45"/>
    <mergeCell ref="C73:E73"/>
    <mergeCell ref="C55:E55"/>
    <mergeCell ref="C56:E56"/>
    <mergeCell ref="C60:E60"/>
    <mergeCell ref="C61:E61"/>
    <mergeCell ref="C65:E65"/>
    <mergeCell ref="C64:E64"/>
    <mergeCell ref="C71:E71"/>
    <mergeCell ref="C70:E70"/>
    <mergeCell ref="C72:E72"/>
    <mergeCell ref="L19:M19"/>
    <mergeCell ref="L25:M25"/>
    <mergeCell ref="N25:O25"/>
    <mergeCell ref="L20:M20"/>
    <mergeCell ref="N20:O20"/>
    <mergeCell ref="N19:O19"/>
    <mergeCell ref="L24:M24"/>
    <mergeCell ref="N24:O24"/>
    <mergeCell ref="N21:O21"/>
  </mergeCells>
  <printOptions/>
  <pageMargins left="0" right="0" top="0.15748031496062992" bottom="0.15748031496062992" header="0.11811023622047245" footer="0.1181102362204724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2015-06-04T22:51:33Z</cp:lastPrinted>
  <dcterms:created xsi:type="dcterms:W3CDTF">2010-10-07T12:21:00Z</dcterms:created>
  <dcterms:modified xsi:type="dcterms:W3CDTF">2015-06-04T22:51:38Z</dcterms:modified>
  <cp:category/>
  <cp:version/>
  <cp:contentType/>
  <cp:contentStatus/>
</cp:coreProperties>
</file>